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b-Grantee" sheetId="1" state="visible" r:id="rId1"/>
    <sheet xmlns:r="http://schemas.openxmlformats.org/officeDocument/2006/relationships" name="Plan" sheetId="2" state="visible" r:id="rId2"/>
    <sheet xmlns:r="http://schemas.openxmlformats.org/officeDocument/2006/relationships" name="Dashboard" sheetId="3" state="visible" r:id="rId3"/>
  </sheets>
  <definedNames>
    <definedName name="TypeList">OFFSET('Sub-Grantee'!$N$12,0,0,1+COUNTIF('Sub-Grantee'!$N$13:$N$24,"?*"),1)</definedName>
    <definedName name="BudgetList">OFFSET('Sub-Grantee'!$T$13,0,0,MAX(1,COUNTIF('Sub-Grantee'!$T$13:$T$72,"?*")),1)</definedName>
    <definedName name="ActivityList">OFFSET('Sub-Grantee'!$Y$13,0,0,MAX(1,COUNTIF('Sub-Grantee'!$Y$13:$Y$72,"?*")),1)</definedName>
  </definedNames>
  <calcPr calcId="124519" fullCalcOnLoad="1"/>
</workbook>
</file>

<file path=xl/styles.xml><?xml version="1.0" encoding="utf-8"?>
<styleSheet xmlns="http://schemas.openxmlformats.org/spreadsheetml/2006/main">
  <numFmts count="2">
    <numFmt numFmtId="164" formatCode="#,##0.00;\(#,##0.00\);\-"/>
    <numFmt numFmtId="165" formatCode="0.0%"/>
  </numFmts>
  <fonts count="9">
    <font>
      <name val="Calibri"/>
      <family val="2"/>
      <color theme="1"/>
      <sz val="11"/>
      <scheme val="minor"/>
    </font>
    <font>
      <b val="1"/>
      <color rgb="FF1F4E79"/>
      <sz val="16"/>
    </font>
    <font>
      <i val="1"/>
      <color rgb="FF808080"/>
      <sz val="9"/>
    </font>
    <font>
      <b val="1"/>
    </font>
    <font>
      <b val="1"/>
      <color rgb="FF1F4E79"/>
      <sz val="12"/>
    </font>
    <font>
      <b val="1"/>
      <color rgb="FFFFFFFF"/>
    </font>
    <font>
      <color rgb="FF375623"/>
    </font>
    <font>
      <b val="1"/>
      <color rgb="FFFFFFFF"/>
      <sz val="12"/>
      <u val="single"/>
    </font>
    <font>
      <b val="1"/>
      <sz val="12"/>
    </font>
  </fonts>
  <fills count="7">
    <fill>
      <patternFill/>
    </fill>
    <fill>
      <patternFill patternType="gray125"/>
    </fill>
    <fill>
      <patternFill patternType="solid">
        <fgColor rgb="FFDDEBF7"/>
      </patternFill>
    </fill>
    <fill>
      <patternFill patternType="solid">
        <fgColor rgb="FF1F4E79"/>
      </patternFill>
    </fill>
    <fill>
      <patternFill patternType="solid">
        <fgColor rgb="FFFFF2CC"/>
      </patternFill>
    </fill>
    <fill>
      <patternFill patternType="solid">
        <fgColor rgb="FF016937"/>
      </patternFill>
    </fill>
    <fill>
      <patternFill patternType="solid">
        <fgColor rgb="FFE2EFDA"/>
      </patternFill>
    </fill>
  </fills>
  <borders count="2">
    <border>
      <left/>
      <right/>
      <top/>
      <bottom/>
      <diagonal/>
    </border>
    <border>
      <left style="thin">
        <color rgb="FFB4C6E7"/>
      </left>
      <right style="thin">
        <color rgb="FFB4C6E7"/>
      </right>
      <top style="thin">
        <color rgb="FFB4C6E7"/>
      </top>
      <bottom style="thin">
        <color rgb="FFB4C6E7"/>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0" fillId="2" borderId="1" pivotButton="0" quotePrefix="0" xfId="0"/>
    <xf numFmtId="164" fontId="0" fillId="2" borderId="1" pivotButton="0" quotePrefix="0" xfId="0"/>
    <xf numFmtId="0" fontId="4" fillId="0" borderId="0" pivotButton="0" quotePrefix="0" xfId="0"/>
    <xf numFmtId="0" fontId="5" fillId="3" borderId="1" applyAlignment="1" pivotButton="0" quotePrefix="0" xfId="0">
      <alignment vertical="center" wrapText="1"/>
    </xf>
    <xf numFmtId="0" fontId="6" fillId="0" borderId="0" applyAlignment="1" pivotButton="0" quotePrefix="0" xfId="0">
      <alignment horizontal="center"/>
    </xf>
    <xf numFmtId="0" fontId="3" fillId="4" borderId="1" pivotButton="0" quotePrefix="0" xfId="0"/>
    <xf numFmtId="164" fontId="3" fillId="4" borderId="1" pivotButton="0" quotePrefix="0" xfId="0"/>
    <xf numFmtId="0" fontId="6" fillId="0" borderId="0" pivotButton="0" quotePrefix="0" xfId="0"/>
    <xf numFmtId="164" fontId="0" fillId="0" borderId="0" pivotButton="0" quotePrefix="0" xfId="0"/>
    <xf numFmtId="164" fontId="6" fillId="0" borderId="0" pivotButton="0" quotePrefix="0" xfId="0"/>
    <xf numFmtId="0" fontId="7" fillId="5" borderId="1" applyAlignment="1" pivotButton="0" quotePrefix="0" xfId="0">
      <alignment horizontal="center" vertical="center"/>
    </xf>
    <xf numFmtId="164" fontId="8" fillId="4" borderId="1" pivotButton="0" quotePrefix="0" xfId="0"/>
    <xf numFmtId="0" fontId="3" fillId="6" borderId="1" pivotButton="0" quotePrefix="0" xfId="0"/>
    <xf numFmtId="164" fontId="6" fillId="6" borderId="1" pivotButton="0" quotePrefix="0" xfId="0"/>
    <xf numFmtId="165" fontId="6" fillId="6" borderId="1" pivotButton="0" quotePrefix="0" xfId="0"/>
  </cellXfs>
  <cellStyles count="1">
    <cellStyle name="Normal" xfId="0" builtinId="0" hidden="0"/>
  </cellStyles>
  <dxfs count="2">
    <dxf>
      <fill>
        <patternFill patternType="solid">
          <bgColor rgb="FFDDEBF7"/>
        </patternFill>
      </fill>
      <border>
        <left style="thin">
          <color rgb="FFB4C6E7"/>
        </left>
        <right style="thin">
          <color rgb="FFB4C6E7"/>
        </right>
        <top style="thin">
          <color rgb="FFB4C6E7"/>
        </top>
        <bottom style="thin">
          <color rgb="FFB4C6E7"/>
        </bottom>
      </border>
    </dxf>
    <dxf>
      <fill>
        <patternFill patternType="solid">
          <bgColor rgb="FFE2EFDA"/>
        </patternFill>
      </fill>
      <border>
        <left style="thin">
          <color rgb="FFB4C6E7"/>
        </left>
        <right style="thin">
          <color rgb="FFB4C6E7"/>
        </right>
        <top style="thin">
          <color rgb="FFB4C6E7"/>
        </top>
        <bottom style="thin">
          <color rgb="FFB4C6E7"/>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Planned cash by period (ETB)</a:t>
            </a:r>
          </a:p>
        </rich>
      </tx>
    </title>
    <plotArea>
      <barChart>
        <barDir val="col"/>
        <grouping val="clustered"/>
        <ser>
          <idx val="0"/>
          <order val="0"/>
          <spPr>
            <a:ln xmlns:a="http://schemas.openxmlformats.org/drawingml/2006/main">
              <a:prstDash val="solid"/>
            </a:ln>
          </spPr>
          <cat>
            <numRef>
              <f>'Dashboard'!$A$13:$A$16</f>
            </numRef>
          </cat>
          <val>
            <numRef>
              <f>'Dashboard'!$B$13:$B$16</f>
            </numRef>
          </val>
        </ser>
        <dLbls>
          <showLegendKey val="0"/>
          <showVal val="1"/>
          <showCatName val="0"/>
          <showSerName val="0"/>
          <showPercent val="0"/>
          <showBubbleSize val="0"/>
        </dLbls>
        <gapWidth val="150"/>
        <axId val="10"/>
        <axId val="100"/>
      </barChart>
      <catAx>
        <axId val="10"/>
        <scaling>
          <orientation val="minMax"/>
        </scaling>
        <axPos val="l"/>
        <majorTickMark val="none"/>
        <minorTickMark val="none"/>
        <crossAx val="100"/>
        <lblOffset val="100"/>
      </catAx>
      <valAx>
        <axId val="100"/>
        <scaling>
          <orientation val="minMax"/>
          <min val="0"/>
        </scaling>
        <axPos val="l"/>
        <majorGridlines/>
        <majorTickMark val="none"/>
        <minorTickMark val="none"/>
        <crossAx val="10"/>
      </valAx>
    </plotArea>
    <plotVisOnly val="1"/>
    <dispBlanksAs val="gap"/>
  </chart>
</chartSpace>
</file>

<file path=xl/charts/chart2.xml><?xml version="1.0" encoding="utf-8"?>
<chartSpace xmlns="http://schemas.openxmlformats.org/drawingml/2006/chart">
  <style val="10"/>
  <chart>
    <title>
      <tx>
        <rich>
          <a:bodyPr xmlns:a="http://schemas.openxmlformats.org/drawingml/2006/main"/>
          <a:p xmlns:a="http://schemas.openxmlformats.org/drawingml/2006/main">
            <a:pPr>
              <a:defRPr/>
            </a:pPr>
            <a:r>
              <a:t>Approved vs planned, by line (ETB)</a:t>
            </a:r>
          </a:p>
        </rich>
      </tx>
    </title>
    <plotArea>
      <barChart>
        <barDir val="bar"/>
        <grouping val="clustered"/>
        <ser>
          <idx val="0"/>
          <order val="0"/>
          <tx>
            <strRef>
              <f>'Dashboard'!B19</f>
            </strRef>
          </tx>
          <spPr>
            <a:ln xmlns:a="http://schemas.openxmlformats.org/drawingml/2006/main">
              <a:prstDash val="solid"/>
            </a:ln>
          </spPr>
          <cat>
            <numRef>
              <f>'Dashboard'!$A$20:$A$39</f>
            </numRef>
          </cat>
          <val>
            <numRef>
              <f>'Dashboard'!$B$20:$B$39</f>
            </numRef>
          </val>
        </ser>
        <ser>
          <idx val="1"/>
          <order val="1"/>
          <tx>
            <strRef>
              <f>'Dashboard'!C19</f>
            </strRef>
          </tx>
          <spPr>
            <a:ln xmlns:a="http://schemas.openxmlformats.org/drawingml/2006/main">
              <a:prstDash val="solid"/>
            </a:ln>
          </spPr>
          <cat>
            <numRef>
              <f>'Dashboard'!$A$20:$A$39</f>
            </numRef>
          </cat>
          <val>
            <numRef>
              <f>'Dashboard'!$C$20:$C$39</f>
            </numRef>
          </val>
        </ser>
        <gapWidth val="150"/>
        <axId val="10"/>
        <axId val="100"/>
      </barChart>
      <catAx>
        <axId val="10"/>
        <scaling>
          <orientation val="minMax"/>
        </scaling>
        <axPos val="l"/>
        <majorTickMark val="none"/>
        <minorTickMark val="none"/>
        <crossAx val="100"/>
        <lblOffset val="100"/>
      </catAx>
      <valAx>
        <axId val="100"/>
        <scaling>
          <orientation val="minMax"/>
          <min val="0"/>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4</col>
      <colOff>0</colOff>
      <row>4</row>
      <rowOff>0</rowOff>
    </from>
    <ext cx="396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20</row>
      <rowOff>0</rowOff>
    </from>
    <ext cx="3960000" cy="396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016937"/>
    <outlinePr summaryBelow="1" summaryRight="1"/>
    <pageSetUpPr fitToPage="1"/>
  </sheetPr>
  <dimension ref="A1:Y72"/>
  <sheetViews>
    <sheetView showGridLines="0" workbookViewId="0">
      <pane ySplit="12" topLeftCell="A13" activePane="bottomLeft" state="frozen"/>
      <selection pane="bottomLeft" activeCell="A1" sqref="A1"/>
    </sheetView>
  </sheetViews>
  <sheetFormatPr baseColWidth="8" defaultRowHeight="15"/>
  <cols>
    <col width="32" customWidth="1" min="1" max="1"/>
    <col width="6" customWidth="1" min="2" max="2"/>
    <col width="2" customWidth="1" min="3" max="3"/>
    <col width="30" customWidth="1" min="4" max="4"/>
    <col width="32" customWidth="1" min="5" max="5"/>
    <col width="9" customWidth="1" min="6" max="6"/>
    <col width="2" customWidth="1" min="7" max="7"/>
    <col hidden="1" width="28" customWidth="1" min="8" max="8"/>
    <col hidden="1" width="30" customWidth="1" min="9" max="9"/>
    <col hidden="1" width="10" customWidth="1" min="10" max="10"/>
    <col hidden="1" width="2"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s>
  <sheetData>
    <row r="1">
      <c r="A1" s="1" t="inlineStr">
        <is>
          <t>Sub-Grantee — define everything here, once</t>
        </is>
      </c>
    </row>
    <row r="2">
      <c r="A2" s="2" t="inlineStr">
        <is>
          <t>Your details, your objectives, your admin lines and your activities. Every other sheet reads from this one, so nothing is ever typed twice. Then say how much you need in each period on the Plan sheet.</t>
        </is>
      </c>
    </row>
    <row r="3">
      <c r="A3" s="2" t="inlineStr">
        <is>
          <t>Blue = you type      Green = worked out for you, do not type over      Yellow = totals</t>
        </is>
      </c>
    </row>
    <row r="4">
      <c r="A4" s="3" t="inlineStr">
        <is>
          <t>Sub-grantee name</t>
        </is>
      </c>
      <c r="B4" s="4" t="n"/>
      <c r="C4" s="4" t="n"/>
      <c r="D4" s="4" t="n"/>
      <c r="E4" s="4" t="n"/>
      <c r="F4" s="4" t="n"/>
    </row>
    <row r="5">
      <c r="A5" s="3" t="inlineStr">
        <is>
          <t>Project title</t>
        </is>
      </c>
      <c r="B5" s="4" t="n"/>
      <c r="C5" s="4" t="n"/>
      <c r="D5" s="4" t="n"/>
      <c r="E5" s="4" t="n"/>
      <c r="F5" s="4" t="n"/>
    </row>
    <row r="6">
      <c r="A6" s="3" t="inlineStr">
        <is>
          <t>Grant / sub-grant reference</t>
        </is>
      </c>
      <c r="B6" s="4" t="n"/>
      <c r="C6" s="4" t="n"/>
      <c r="D6" s="4" t="n"/>
      <c r="E6" s="4" t="n"/>
      <c r="F6" s="4" t="n"/>
    </row>
    <row r="7">
      <c r="A7" s="3" t="inlineStr">
        <is>
          <t>Grant dates (start – end)</t>
        </is>
      </c>
      <c r="B7" s="4" t="n"/>
      <c r="C7" s="4" t="n"/>
      <c r="D7" s="4" t="n"/>
      <c r="E7" s="4" t="n"/>
      <c r="F7" s="4" t="n"/>
    </row>
    <row r="8">
      <c r="A8" s="3" t="inlineStr">
        <is>
          <t>Total value of grant (ETB)</t>
        </is>
      </c>
      <c r="B8" s="5" t="n"/>
      <c r="C8" s="4" t="n"/>
      <c r="D8" s="4" t="n"/>
      <c r="E8" s="4" t="n"/>
      <c r="F8" s="4" t="n"/>
    </row>
    <row r="9">
      <c r="A9" s="3" t="inlineStr">
        <is>
          <t>Donor</t>
        </is>
      </c>
      <c r="B9" s="4" t="n"/>
      <c r="C9" s="4" t="n"/>
      <c r="D9" s="4" t="n"/>
      <c r="E9" s="4" t="n"/>
      <c r="F9" s="4" t="n"/>
    </row>
    <row r="10">
      <c r="A10" s="2" t="inlineStr">
        <is>
          <t>One fresh row appears under each list every time you fill the last one — the lists grow and shrink by themselves.</t>
        </is>
      </c>
    </row>
    <row r="11">
      <c r="A11" s="6" t="inlineStr">
        <is>
          <t>OBJECTIVES</t>
        </is>
      </c>
      <c r="D11" s="6" t="inlineStr">
        <is>
          <t>ADMIN &amp; ACTIVITIES</t>
        </is>
      </c>
    </row>
    <row r="12" ht="30" customHeight="1">
      <c r="A12" s="7" t="inlineStr">
        <is>
          <t>Objective title</t>
        </is>
      </c>
      <c r="B12" s="7" t="inlineStr">
        <is>
          <t>No.</t>
        </is>
      </c>
      <c r="D12" s="7" t="inlineStr">
        <is>
          <t>Admin, or which objective?</t>
        </is>
      </c>
      <c r="E12" s="7" t="inlineStr">
        <is>
          <t>Title</t>
        </is>
      </c>
      <c r="F12" s="7" t="inlineStr">
        <is>
          <t>Code</t>
        </is>
      </c>
      <c r="N12" t="inlineStr">
        <is>
          <t>Admin</t>
        </is>
      </c>
    </row>
    <row r="13">
      <c r="B13" s="8">
        <f>IF($A13="","",COUNTA($A$13:$A13))</f>
        <v/>
      </c>
      <c r="F13" s="8">
        <f>IF($E13="","",IF($D13="Admin","A."&amp;COUNTIFS($D$13:$D13,"Admin",$E$13:$E13,"&lt;&gt;"),IF($D13="","?",IFERROR(INDEX($B$13:$B$24,MATCH($D13,$A$13:$A$24,0)),"?")&amp;"."&amp;COUNTIFS($D$13:$D13,$D13,$E$13:$E13,"&lt;&gt;"))))</f>
        <v/>
      </c>
      <c r="L13">
        <f>IF($F13="","",$F13&amp;" "&amp;$E13)</f>
        <v/>
      </c>
      <c r="N13">
        <f>IF($A$13="","",$A$13&amp;"")</f>
        <v/>
      </c>
      <c r="P13">
        <f>IF($L$13="","",$L$13&amp;"")</f>
        <v/>
      </c>
      <c r="Q13">
        <f>IF($P13="","",$D$13&amp;"")</f>
        <v/>
      </c>
      <c r="R13">
        <f>IF($P13="","",$L$13&amp;"")</f>
        <v/>
      </c>
      <c r="S13">
        <f>IF($P13="","",COUNTIF($P$13:$P13,"?*"))</f>
        <v/>
      </c>
      <c r="T13">
        <f>IFERROR(INDEX($P$13:$P$72,MATCH(ROW()-12,$S$13:$S$72,0)),"")</f>
        <v/>
      </c>
      <c r="U13">
        <f>IFERROR(INDEX($Q$13:$Q$72,MATCH(ROW()-12,$S$13:$S$72,0)),"")</f>
        <v/>
      </c>
      <c r="V13">
        <f>IFERROR(INDEX($R$13:$R$72,MATCH(ROW()-12,$S$13:$S$72,0)),"")</f>
        <v/>
      </c>
      <c r="W13">
        <f>IF($L$13="","",$L$13&amp;"")</f>
        <v/>
      </c>
      <c r="X13">
        <f>IF($W13="","",COUNTIF($W$13:$W13,"?*"))</f>
        <v/>
      </c>
      <c r="Y13">
        <f>IFERROR(INDEX($W$13:$W$72,MATCH(ROW()-12,$X$13:$X$72,0)),"")</f>
        <v/>
      </c>
    </row>
    <row r="14">
      <c r="B14" s="8">
        <f>IF($A14="","",COUNTA($A$13:$A14))</f>
        <v/>
      </c>
      <c r="F14" s="8">
        <f>IF($E14="","",IF($D14="Admin","A."&amp;COUNTIFS($D$13:$D14,"Admin",$E$13:$E14,"&lt;&gt;"),IF($D14="","?",IFERROR(INDEX($B$13:$B$24,MATCH($D14,$A$13:$A$24,0)),"?")&amp;"."&amp;COUNTIFS($D$13:$D14,$D14,$E$13:$E14,"&lt;&gt;"))))</f>
        <v/>
      </c>
      <c r="L14">
        <f>IF($F14="","",$F14&amp;" "&amp;$E14)</f>
        <v/>
      </c>
      <c r="N14">
        <f>IF($A$14="","",$A$14&amp;"")</f>
        <v/>
      </c>
      <c r="P14">
        <f>IF($L$14="","",$L$14&amp;"")</f>
        <v/>
      </c>
      <c r="Q14">
        <f>IF($P14="","",$D$14&amp;"")</f>
        <v/>
      </c>
      <c r="R14">
        <f>IF($P14="","",$L$14&amp;"")</f>
        <v/>
      </c>
      <c r="S14">
        <f>IF($P14="","",COUNTIF($P$13:$P14,"?*"))</f>
        <v/>
      </c>
      <c r="T14">
        <f>IFERROR(INDEX($P$13:$P$72,MATCH(ROW()-12,$S$13:$S$72,0)),"")</f>
        <v/>
      </c>
      <c r="U14">
        <f>IFERROR(INDEX($Q$13:$Q$72,MATCH(ROW()-12,$S$13:$S$72,0)),"")</f>
        <v/>
      </c>
      <c r="V14">
        <f>IFERROR(INDEX($R$13:$R$72,MATCH(ROW()-12,$S$13:$S$72,0)),"")</f>
        <v/>
      </c>
      <c r="W14">
        <f>IF($L$14="","",$L$14&amp;"")</f>
        <v/>
      </c>
      <c r="X14">
        <f>IF($W14="","",COUNTIF($W$13:$W14,"?*"))</f>
        <v/>
      </c>
      <c r="Y14">
        <f>IFERROR(INDEX($W$13:$W$72,MATCH(ROW()-12,$X$13:$X$72,0)),"")</f>
        <v/>
      </c>
    </row>
    <row r="15">
      <c r="B15" s="8">
        <f>IF($A15="","",COUNTA($A$13:$A15))</f>
        <v/>
      </c>
      <c r="F15" s="8">
        <f>IF($E15="","",IF($D15="Admin","A."&amp;COUNTIFS($D$13:$D15,"Admin",$E$13:$E15,"&lt;&gt;"),IF($D15="","?",IFERROR(INDEX($B$13:$B$24,MATCH($D15,$A$13:$A$24,0)),"?")&amp;"."&amp;COUNTIFS($D$13:$D15,$D15,$E$13:$E15,"&lt;&gt;"))))</f>
        <v/>
      </c>
      <c r="L15">
        <f>IF($F15="","",$F15&amp;" "&amp;$E15)</f>
        <v/>
      </c>
      <c r="N15">
        <f>IF($A$15="","",$A$15&amp;"")</f>
        <v/>
      </c>
      <c r="P15">
        <f>IF($L$15="","",$L$15&amp;"")</f>
        <v/>
      </c>
      <c r="Q15">
        <f>IF($P15="","",$D$15&amp;"")</f>
        <v/>
      </c>
      <c r="R15">
        <f>IF($P15="","",$L$15&amp;"")</f>
        <v/>
      </c>
      <c r="S15">
        <f>IF($P15="","",COUNTIF($P$13:$P15,"?*"))</f>
        <v/>
      </c>
      <c r="T15">
        <f>IFERROR(INDEX($P$13:$P$72,MATCH(ROW()-12,$S$13:$S$72,0)),"")</f>
        <v/>
      </c>
      <c r="U15">
        <f>IFERROR(INDEX($Q$13:$Q$72,MATCH(ROW()-12,$S$13:$S$72,0)),"")</f>
        <v/>
      </c>
      <c r="V15">
        <f>IFERROR(INDEX($R$13:$R$72,MATCH(ROW()-12,$S$13:$S$72,0)),"")</f>
        <v/>
      </c>
      <c r="W15">
        <f>IF($L$15="","",$L$15&amp;"")</f>
        <v/>
      </c>
      <c r="X15">
        <f>IF($W15="","",COUNTIF($W$13:$W15,"?*"))</f>
        <v/>
      </c>
      <c r="Y15">
        <f>IFERROR(INDEX($W$13:$W$72,MATCH(ROW()-12,$X$13:$X$72,0)),"")</f>
        <v/>
      </c>
    </row>
    <row r="16">
      <c r="B16" s="8">
        <f>IF($A16="","",COUNTA($A$13:$A16))</f>
        <v/>
      </c>
      <c r="F16" s="8">
        <f>IF($E16="","",IF($D16="Admin","A."&amp;COUNTIFS($D$13:$D16,"Admin",$E$13:$E16,"&lt;&gt;"),IF($D16="","?",IFERROR(INDEX($B$13:$B$24,MATCH($D16,$A$13:$A$24,0)),"?")&amp;"."&amp;COUNTIFS($D$13:$D16,$D16,$E$13:$E16,"&lt;&gt;"))))</f>
        <v/>
      </c>
      <c r="L16">
        <f>IF($F16="","",$F16&amp;" "&amp;$E16)</f>
        <v/>
      </c>
      <c r="N16">
        <f>IF($A$16="","",$A$16&amp;"")</f>
        <v/>
      </c>
      <c r="P16">
        <f>IF($L$16="","",$L$16&amp;"")</f>
        <v/>
      </c>
      <c r="Q16">
        <f>IF($P16="","",$D$16&amp;"")</f>
        <v/>
      </c>
      <c r="R16">
        <f>IF($P16="","",$L$16&amp;"")</f>
        <v/>
      </c>
      <c r="S16">
        <f>IF($P16="","",COUNTIF($P$13:$P16,"?*"))</f>
        <v/>
      </c>
      <c r="T16">
        <f>IFERROR(INDEX($P$13:$P$72,MATCH(ROW()-12,$S$13:$S$72,0)),"")</f>
        <v/>
      </c>
      <c r="U16">
        <f>IFERROR(INDEX($Q$13:$Q$72,MATCH(ROW()-12,$S$13:$S$72,0)),"")</f>
        <v/>
      </c>
      <c r="V16">
        <f>IFERROR(INDEX($R$13:$R$72,MATCH(ROW()-12,$S$13:$S$72,0)),"")</f>
        <v/>
      </c>
      <c r="W16">
        <f>IF($L$16="","",$L$16&amp;"")</f>
        <v/>
      </c>
      <c r="X16">
        <f>IF($W16="","",COUNTIF($W$13:$W16,"?*"))</f>
        <v/>
      </c>
      <c r="Y16">
        <f>IFERROR(INDEX($W$13:$W$72,MATCH(ROW()-12,$X$13:$X$72,0)),"")</f>
        <v/>
      </c>
    </row>
    <row r="17">
      <c r="B17" s="8">
        <f>IF($A17="","",COUNTA($A$13:$A17))</f>
        <v/>
      </c>
      <c r="F17" s="8">
        <f>IF($E17="","",IF($D17="Admin","A."&amp;COUNTIFS($D$13:$D17,"Admin",$E$13:$E17,"&lt;&gt;"),IF($D17="","?",IFERROR(INDEX($B$13:$B$24,MATCH($D17,$A$13:$A$24,0)),"?")&amp;"."&amp;COUNTIFS($D$13:$D17,$D17,$E$13:$E17,"&lt;&gt;"))))</f>
        <v/>
      </c>
      <c r="L17">
        <f>IF($F17="","",$F17&amp;" "&amp;$E17)</f>
        <v/>
      </c>
      <c r="N17">
        <f>IF($A$17="","",$A$17&amp;"")</f>
        <v/>
      </c>
      <c r="P17">
        <f>IF($L$17="","",$L$17&amp;"")</f>
        <v/>
      </c>
      <c r="Q17">
        <f>IF($P17="","",$D$17&amp;"")</f>
        <v/>
      </c>
      <c r="R17">
        <f>IF($P17="","",$L$17&amp;"")</f>
        <v/>
      </c>
      <c r="S17">
        <f>IF($P17="","",COUNTIF($P$13:$P17,"?*"))</f>
        <v/>
      </c>
      <c r="T17">
        <f>IFERROR(INDEX($P$13:$P$72,MATCH(ROW()-12,$S$13:$S$72,0)),"")</f>
        <v/>
      </c>
      <c r="U17">
        <f>IFERROR(INDEX($Q$13:$Q$72,MATCH(ROW()-12,$S$13:$S$72,0)),"")</f>
        <v/>
      </c>
      <c r="V17">
        <f>IFERROR(INDEX($R$13:$R$72,MATCH(ROW()-12,$S$13:$S$72,0)),"")</f>
        <v/>
      </c>
      <c r="W17">
        <f>IF($L$17="","",$L$17&amp;"")</f>
        <v/>
      </c>
      <c r="X17">
        <f>IF($W17="","",COUNTIF($W$13:$W17,"?*"))</f>
        <v/>
      </c>
      <c r="Y17">
        <f>IFERROR(INDEX($W$13:$W$72,MATCH(ROW()-12,$X$13:$X$72,0)),"")</f>
        <v/>
      </c>
    </row>
    <row r="18">
      <c r="B18" s="8">
        <f>IF($A18="","",COUNTA($A$13:$A18))</f>
        <v/>
      </c>
      <c r="F18" s="8">
        <f>IF($E18="","",IF($D18="Admin","A."&amp;COUNTIFS($D$13:$D18,"Admin",$E$13:$E18,"&lt;&gt;"),IF($D18="","?",IFERROR(INDEX($B$13:$B$24,MATCH($D18,$A$13:$A$24,0)),"?")&amp;"."&amp;COUNTIFS($D$13:$D18,$D18,$E$13:$E18,"&lt;&gt;"))))</f>
        <v/>
      </c>
      <c r="L18">
        <f>IF($F18="","",$F18&amp;" "&amp;$E18)</f>
        <v/>
      </c>
      <c r="N18">
        <f>IF($A$18="","",$A$18&amp;"")</f>
        <v/>
      </c>
      <c r="P18">
        <f>IF($L$18="","",$L$18&amp;"")</f>
        <v/>
      </c>
      <c r="Q18">
        <f>IF($P18="","",$D$18&amp;"")</f>
        <v/>
      </c>
      <c r="R18">
        <f>IF($P18="","",$L$18&amp;"")</f>
        <v/>
      </c>
      <c r="S18">
        <f>IF($P18="","",COUNTIF($P$13:$P18,"?*"))</f>
        <v/>
      </c>
      <c r="T18">
        <f>IFERROR(INDEX($P$13:$P$72,MATCH(ROW()-12,$S$13:$S$72,0)),"")</f>
        <v/>
      </c>
      <c r="U18">
        <f>IFERROR(INDEX($Q$13:$Q$72,MATCH(ROW()-12,$S$13:$S$72,0)),"")</f>
        <v/>
      </c>
      <c r="V18">
        <f>IFERROR(INDEX($R$13:$R$72,MATCH(ROW()-12,$S$13:$S$72,0)),"")</f>
        <v/>
      </c>
      <c r="W18">
        <f>IF($L$18="","",$L$18&amp;"")</f>
        <v/>
      </c>
      <c r="X18">
        <f>IF($W18="","",COUNTIF($W$13:$W18,"?*"))</f>
        <v/>
      </c>
      <c r="Y18">
        <f>IFERROR(INDEX($W$13:$W$72,MATCH(ROW()-12,$X$13:$X$72,0)),"")</f>
        <v/>
      </c>
    </row>
    <row r="19">
      <c r="B19" s="8">
        <f>IF($A19="","",COUNTA($A$13:$A19))</f>
        <v/>
      </c>
      <c r="F19" s="8">
        <f>IF($E19="","",IF($D19="Admin","A."&amp;COUNTIFS($D$13:$D19,"Admin",$E$13:$E19,"&lt;&gt;"),IF($D19="","?",IFERROR(INDEX($B$13:$B$24,MATCH($D19,$A$13:$A$24,0)),"?")&amp;"."&amp;COUNTIFS($D$13:$D19,$D19,$E$13:$E19,"&lt;&gt;"))))</f>
        <v/>
      </c>
      <c r="L19">
        <f>IF($F19="","",$F19&amp;" "&amp;$E19)</f>
        <v/>
      </c>
      <c r="N19">
        <f>IF($A$19="","",$A$19&amp;"")</f>
        <v/>
      </c>
      <c r="P19">
        <f>IF($L$19="","",$L$19&amp;"")</f>
        <v/>
      </c>
      <c r="Q19">
        <f>IF($P19="","",$D$19&amp;"")</f>
        <v/>
      </c>
      <c r="R19">
        <f>IF($P19="","",$L$19&amp;"")</f>
        <v/>
      </c>
      <c r="S19">
        <f>IF($P19="","",COUNTIF($P$13:$P19,"?*"))</f>
        <v/>
      </c>
      <c r="T19">
        <f>IFERROR(INDEX($P$13:$P$72,MATCH(ROW()-12,$S$13:$S$72,0)),"")</f>
        <v/>
      </c>
      <c r="U19">
        <f>IFERROR(INDEX($Q$13:$Q$72,MATCH(ROW()-12,$S$13:$S$72,0)),"")</f>
        <v/>
      </c>
      <c r="V19">
        <f>IFERROR(INDEX($R$13:$R$72,MATCH(ROW()-12,$S$13:$S$72,0)),"")</f>
        <v/>
      </c>
      <c r="W19">
        <f>IF($L$19="","",$L$19&amp;"")</f>
        <v/>
      </c>
      <c r="X19">
        <f>IF($W19="","",COUNTIF($W$13:$W19,"?*"))</f>
        <v/>
      </c>
      <c r="Y19">
        <f>IFERROR(INDEX($W$13:$W$72,MATCH(ROW()-12,$X$13:$X$72,0)),"")</f>
        <v/>
      </c>
    </row>
    <row r="20">
      <c r="B20" s="8">
        <f>IF($A20="","",COUNTA($A$13:$A20))</f>
        <v/>
      </c>
      <c r="F20" s="8">
        <f>IF($E20="","",IF($D20="Admin","A."&amp;COUNTIFS($D$13:$D20,"Admin",$E$13:$E20,"&lt;&gt;"),IF($D20="","?",IFERROR(INDEX($B$13:$B$24,MATCH($D20,$A$13:$A$24,0)),"?")&amp;"."&amp;COUNTIFS($D$13:$D20,$D20,$E$13:$E20,"&lt;&gt;"))))</f>
        <v/>
      </c>
      <c r="L20">
        <f>IF($F20="","",$F20&amp;" "&amp;$E20)</f>
        <v/>
      </c>
      <c r="N20">
        <f>IF($A$20="","",$A$20&amp;"")</f>
        <v/>
      </c>
      <c r="P20">
        <f>IF($L$20="","",$L$20&amp;"")</f>
        <v/>
      </c>
      <c r="Q20">
        <f>IF($P20="","",$D$20&amp;"")</f>
        <v/>
      </c>
      <c r="R20">
        <f>IF($P20="","",$L$20&amp;"")</f>
        <v/>
      </c>
      <c r="S20">
        <f>IF($P20="","",COUNTIF($P$13:$P20,"?*"))</f>
        <v/>
      </c>
      <c r="T20">
        <f>IFERROR(INDEX($P$13:$P$72,MATCH(ROW()-12,$S$13:$S$72,0)),"")</f>
        <v/>
      </c>
      <c r="U20">
        <f>IFERROR(INDEX($Q$13:$Q$72,MATCH(ROW()-12,$S$13:$S$72,0)),"")</f>
        <v/>
      </c>
      <c r="V20">
        <f>IFERROR(INDEX($R$13:$R$72,MATCH(ROW()-12,$S$13:$S$72,0)),"")</f>
        <v/>
      </c>
      <c r="W20">
        <f>IF($L$20="","",$L$20&amp;"")</f>
        <v/>
      </c>
      <c r="X20">
        <f>IF($W20="","",COUNTIF($W$13:$W20,"?*"))</f>
        <v/>
      </c>
      <c r="Y20">
        <f>IFERROR(INDEX($W$13:$W$72,MATCH(ROW()-12,$X$13:$X$72,0)),"")</f>
        <v/>
      </c>
    </row>
    <row r="21">
      <c r="B21" s="8">
        <f>IF($A21="","",COUNTA($A$13:$A21))</f>
        <v/>
      </c>
      <c r="F21" s="8">
        <f>IF($E21="","",IF($D21="Admin","A."&amp;COUNTIFS($D$13:$D21,"Admin",$E$13:$E21,"&lt;&gt;"),IF($D21="","?",IFERROR(INDEX($B$13:$B$24,MATCH($D21,$A$13:$A$24,0)),"?")&amp;"."&amp;COUNTIFS($D$13:$D21,$D21,$E$13:$E21,"&lt;&gt;"))))</f>
        <v/>
      </c>
      <c r="L21">
        <f>IF($F21="","",$F21&amp;" "&amp;$E21)</f>
        <v/>
      </c>
      <c r="N21">
        <f>IF($A$21="","",$A$21&amp;"")</f>
        <v/>
      </c>
      <c r="P21">
        <f>IF($L$21="","",$L$21&amp;"")</f>
        <v/>
      </c>
      <c r="Q21">
        <f>IF($P21="","",$D$21&amp;"")</f>
        <v/>
      </c>
      <c r="R21">
        <f>IF($P21="","",$L$21&amp;"")</f>
        <v/>
      </c>
      <c r="S21">
        <f>IF($P21="","",COUNTIF($P$13:$P21,"?*"))</f>
        <v/>
      </c>
      <c r="T21">
        <f>IFERROR(INDEX($P$13:$P$72,MATCH(ROW()-12,$S$13:$S$72,0)),"")</f>
        <v/>
      </c>
      <c r="U21">
        <f>IFERROR(INDEX($Q$13:$Q$72,MATCH(ROW()-12,$S$13:$S$72,0)),"")</f>
        <v/>
      </c>
      <c r="V21">
        <f>IFERROR(INDEX($R$13:$R$72,MATCH(ROW()-12,$S$13:$S$72,0)),"")</f>
        <v/>
      </c>
      <c r="W21">
        <f>IF($L$21="","",$L$21&amp;"")</f>
        <v/>
      </c>
      <c r="X21">
        <f>IF($W21="","",COUNTIF($W$13:$W21,"?*"))</f>
        <v/>
      </c>
      <c r="Y21">
        <f>IFERROR(INDEX($W$13:$W$72,MATCH(ROW()-12,$X$13:$X$72,0)),"")</f>
        <v/>
      </c>
    </row>
    <row r="22">
      <c r="B22" s="8">
        <f>IF($A22="","",COUNTA($A$13:$A22))</f>
        <v/>
      </c>
      <c r="F22" s="8">
        <f>IF($E22="","",IF($D22="Admin","A."&amp;COUNTIFS($D$13:$D22,"Admin",$E$13:$E22,"&lt;&gt;"),IF($D22="","?",IFERROR(INDEX($B$13:$B$24,MATCH($D22,$A$13:$A$24,0)),"?")&amp;"."&amp;COUNTIFS($D$13:$D22,$D22,$E$13:$E22,"&lt;&gt;"))))</f>
        <v/>
      </c>
      <c r="L22">
        <f>IF($F22="","",$F22&amp;" "&amp;$E22)</f>
        <v/>
      </c>
      <c r="N22">
        <f>IF($A$22="","",$A$22&amp;"")</f>
        <v/>
      </c>
      <c r="P22">
        <f>IF($L$22="","",$L$22&amp;"")</f>
        <v/>
      </c>
      <c r="Q22">
        <f>IF($P22="","",$D$22&amp;"")</f>
        <v/>
      </c>
      <c r="R22">
        <f>IF($P22="","",$L$22&amp;"")</f>
        <v/>
      </c>
      <c r="S22">
        <f>IF($P22="","",COUNTIF($P$13:$P22,"?*"))</f>
        <v/>
      </c>
      <c r="T22">
        <f>IFERROR(INDEX($P$13:$P$72,MATCH(ROW()-12,$S$13:$S$72,0)),"")</f>
        <v/>
      </c>
      <c r="U22">
        <f>IFERROR(INDEX($Q$13:$Q$72,MATCH(ROW()-12,$S$13:$S$72,0)),"")</f>
        <v/>
      </c>
      <c r="V22">
        <f>IFERROR(INDEX($R$13:$R$72,MATCH(ROW()-12,$S$13:$S$72,0)),"")</f>
        <v/>
      </c>
      <c r="W22">
        <f>IF($L$22="","",$L$22&amp;"")</f>
        <v/>
      </c>
      <c r="X22">
        <f>IF($W22="","",COUNTIF($W$13:$W22,"?*"))</f>
        <v/>
      </c>
      <c r="Y22">
        <f>IFERROR(INDEX($W$13:$W$72,MATCH(ROW()-12,$X$13:$X$72,0)),"")</f>
        <v/>
      </c>
    </row>
    <row r="23">
      <c r="B23" s="8">
        <f>IF($A23="","",COUNTA($A$13:$A23))</f>
        <v/>
      </c>
      <c r="F23" s="8">
        <f>IF($E23="","",IF($D23="Admin","A."&amp;COUNTIFS($D$13:$D23,"Admin",$E$13:$E23,"&lt;&gt;"),IF($D23="","?",IFERROR(INDEX($B$13:$B$24,MATCH($D23,$A$13:$A$24,0)),"?")&amp;"."&amp;COUNTIFS($D$13:$D23,$D23,$E$13:$E23,"&lt;&gt;"))))</f>
        <v/>
      </c>
      <c r="L23">
        <f>IF($F23="","",$F23&amp;" "&amp;$E23)</f>
        <v/>
      </c>
      <c r="N23">
        <f>IF($A$23="","",$A$23&amp;"")</f>
        <v/>
      </c>
      <c r="P23">
        <f>IF($L$23="","",$L$23&amp;"")</f>
        <v/>
      </c>
      <c r="Q23">
        <f>IF($P23="","",$D$23&amp;"")</f>
        <v/>
      </c>
      <c r="R23">
        <f>IF($P23="","",$L$23&amp;"")</f>
        <v/>
      </c>
      <c r="S23">
        <f>IF($P23="","",COUNTIF($P$13:$P23,"?*"))</f>
        <v/>
      </c>
      <c r="T23">
        <f>IFERROR(INDEX($P$13:$P$72,MATCH(ROW()-12,$S$13:$S$72,0)),"")</f>
        <v/>
      </c>
      <c r="U23">
        <f>IFERROR(INDEX($Q$13:$Q$72,MATCH(ROW()-12,$S$13:$S$72,0)),"")</f>
        <v/>
      </c>
      <c r="V23">
        <f>IFERROR(INDEX($R$13:$R$72,MATCH(ROW()-12,$S$13:$S$72,0)),"")</f>
        <v/>
      </c>
      <c r="W23">
        <f>IF($L$23="","",$L$23&amp;"")</f>
        <v/>
      </c>
      <c r="X23">
        <f>IF($W23="","",COUNTIF($W$13:$W23,"?*"))</f>
        <v/>
      </c>
      <c r="Y23">
        <f>IFERROR(INDEX($W$13:$W$72,MATCH(ROW()-12,$X$13:$X$72,0)),"")</f>
        <v/>
      </c>
    </row>
    <row r="24">
      <c r="B24" s="8">
        <f>IF($A24="","",COUNTA($A$13:$A24))</f>
        <v/>
      </c>
      <c r="F24" s="8">
        <f>IF($E24="","",IF($D24="Admin","A."&amp;COUNTIFS($D$13:$D24,"Admin",$E$13:$E24,"&lt;&gt;"),IF($D24="","?",IFERROR(INDEX($B$13:$B$24,MATCH($D24,$A$13:$A$24,0)),"?")&amp;"."&amp;COUNTIFS($D$13:$D24,$D24,$E$13:$E24,"&lt;&gt;"))))</f>
        <v/>
      </c>
      <c r="L24">
        <f>IF($F24="","",$F24&amp;" "&amp;$E24)</f>
        <v/>
      </c>
      <c r="N24">
        <f>IF($A$24="","",$A$24&amp;"")</f>
        <v/>
      </c>
      <c r="P24">
        <f>IF($L$24="","",$L$24&amp;"")</f>
        <v/>
      </c>
      <c r="Q24">
        <f>IF($P24="","",$D$24&amp;"")</f>
        <v/>
      </c>
      <c r="R24">
        <f>IF($P24="","",$L$24&amp;"")</f>
        <v/>
      </c>
      <c r="S24">
        <f>IF($P24="","",COUNTIF($P$13:$P24,"?*"))</f>
        <v/>
      </c>
      <c r="T24">
        <f>IFERROR(INDEX($P$13:$P$72,MATCH(ROW()-12,$S$13:$S$72,0)),"")</f>
        <v/>
      </c>
      <c r="U24">
        <f>IFERROR(INDEX($Q$13:$Q$72,MATCH(ROW()-12,$S$13:$S$72,0)),"")</f>
        <v/>
      </c>
      <c r="V24">
        <f>IFERROR(INDEX($R$13:$R$72,MATCH(ROW()-12,$S$13:$S$72,0)),"")</f>
        <v/>
      </c>
      <c r="W24">
        <f>IF($L$24="","",$L$24&amp;"")</f>
        <v/>
      </c>
      <c r="X24">
        <f>IF($W24="","",COUNTIF($W$13:$W24,"?*"))</f>
        <v/>
      </c>
      <c r="Y24">
        <f>IFERROR(INDEX($W$13:$W$72,MATCH(ROW()-12,$X$13:$X$72,0)),"")</f>
        <v/>
      </c>
    </row>
    <row r="25">
      <c r="F25" s="8">
        <f>IF($E25="","",IF($D25="Admin","A."&amp;COUNTIFS($D$13:$D25,"Admin",$E$13:$E25,"&lt;&gt;"),IF($D25="","?",IFERROR(INDEX($B$13:$B$24,MATCH($D25,$A$13:$A$24,0)),"?")&amp;"."&amp;COUNTIFS($D$13:$D25,$D25,$E$13:$E25,"&lt;&gt;"))))</f>
        <v/>
      </c>
      <c r="L25">
        <f>IF($F25="","",$F25&amp;" "&amp;$E25)</f>
        <v/>
      </c>
      <c r="P25">
        <f>IF($L$25="","",$L$25&amp;"")</f>
        <v/>
      </c>
      <c r="Q25">
        <f>IF($P25="","",$D$25&amp;"")</f>
        <v/>
      </c>
      <c r="R25">
        <f>IF($P25="","",$L$25&amp;"")</f>
        <v/>
      </c>
      <c r="S25">
        <f>IF($P25="","",COUNTIF($P$13:$P25,"?*"))</f>
        <v/>
      </c>
      <c r="T25">
        <f>IFERROR(INDEX($P$13:$P$72,MATCH(ROW()-12,$S$13:$S$72,0)),"")</f>
        <v/>
      </c>
      <c r="U25">
        <f>IFERROR(INDEX($Q$13:$Q$72,MATCH(ROW()-12,$S$13:$S$72,0)),"")</f>
        <v/>
      </c>
      <c r="V25">
        <f>IFERROR(INDEX($R$13:$R$72,MATCH(ROW()-12,$S$13:$S$72,0)),"")</f>
        <v/>
      </c>
      <c r="W25">
        <f>IF($L$25="","",$L$25&amp;"")</f>
        <v/>
      </c>
      <c r="X25">
        <f>IF($W25="","",COUNTIF($W$13:$W25,"?*"))</f>
        <v/>
      </c>
      <c r="Y25">
        <f>IFERROR(INDEX($W$13:$W$72,MATCH(ROW()-12,$X$13:$X$72,0)),"")</f>
        <v/>
      </c>
    </row>
    <row r="26">
      <c r="F26" s="8">
        <f>IF($E26="","",IF($D26="Admin","A."&amp;COUNTIFS($D$13:$D26,"Admin",$E$13:$E26,"&lt;&gt;"),IF($D26="","?",IFERROR(INDEX($B$13:$B$24,MATCH($D26,$A$13:$A$24,0)),"?")&amp;"."&amp;COUNTIFS($D$13:$D26,$D26,$E$13:$E26,"&lt;&gt;"))))</f>
        <v/>
      </c>
      <c r="L26">
        <f>IF($F26="","",$F26&amp;" "&amp;$E26)</f>
        <v/>
      </c>
      <c r="P26">
        <f>IF($L$26="","",$L$26&amp;"")</f>
        <v/>
      </c>
      <c r="Q26">
        <f>IF($P26="","",$D$26&amp;"")</f>
        <v/>
      </c>
      <c r="R26">
        <f>IF($P26="","",$L$26&amp;"")</f>
        <v/>
      </c>
      <c r="S26">
        <f>IF($P26="","",COUNTIF($P$13:$P26,"?*"))</f>
        <v/>
      </c>
      <c r="T26">
        <f>IFERROR(INDEX($P$13:$P$72,MATCH(ROW()-12,$S$13:$S$72,0)),"")</f>
        <v/>
      </c>
      <c r="U26">
        <f>IFERROR(INDEX($Q$13:$Q$72,MATCH(ROW()-12,$S$13:$S$72,0)),"")</f>
        <v/>
      </c>
      <c r="V26">
        <f>IFERROR(INDEX($R$13:$R$72,MATCH(ROW()-12,$S$13:$S$72,0)),"")</f>
        <v/>
      </c>
      <c r="W26">
        <f>IF($L$26="","",$L$26&amp;"")</f>
        <v/>
      </c>
      <c r="X26">
        <f>IF($W26="","",COUNTIF($W$13:$W26,"?*"))</f>
        <v/>
      </c>
      <c r="Y26">
        <f>IFERROR(INDEX($W$13:$W$72,MATCH(ROW()-12,$X$13:$X$72,0)),"")</f>
        <v/>
      </c>
    </row>
    <row r="27">
      <c r="F27" s="8">
        <f>IF($E27="","",IF($D27="Admin","A."&amp;COUNTIFS($D$13:$D27,"Admin",$E$13:$E27,"&lt;&gt;"),IF($D27="","?",IFERROR(INDEX($B$13:$B$24,MATCH($D27,$A$13:$A$24,0)),"?")&amp;"."&amp;COUNTIFS($D$13:$D27,$D27,$E$13:$E27,"&lt;&gt;"))))</f>
        <v/>
      </c>
      <c r="L27">
        <f>IF($F27="","",$F27&amp;" "&amp;$E27)</f>
        <v/>
      </c>
      <c r="P27">
        <f>IF($L$27="","",$L$27&amp;"")</f>
        <v/>
      </c>
      <c r="Q27">
        <f>IF($P27="","",$D$27&amp;"")</f>
        <v/>
      </c>
      <c r="R27">
        <f>IF($P27="","",$L$27&amp;"")</f>
        <v/>
      </c>
      <c r="S27">
        <f>IF($P27="","",COUNTIF($P$13:$P27,"?*"))</f>
        <v/>
      </c>
      <c r="T27">
        <f>IFERROR(INDEX($P$13:$P$72,MATCH(ROW()-12,$S$13:$S$72,0)),"")</f>
        <v/>
      </c>
      <c r="U27">
        <f>IFERROR(INDEX($Q$13:$Q$72,MATCH(ROW()-12,$S$13:$S$72,0)),"")</f>
        <v/>
      </c>
      <c r="V27">
        <f>IFERROR(INDEX($R$13:$R$72,MATCH(ROW()-12,$S$13:$S$72,0)),"")</f>
        <v/>
      </c>
      <c r="W27">
        <f>IF($L$27="","",$L$27&amp;"")</f>
        <v/>
      </c>
      <c r="X27">
        <f>IF($W27="","",COUNTIF($W$13:$W27,"?*"))</f>
        <v/>
      </c>
      <c r="Y27">
        <f>IFERROR(INDEX($W$13:$W$72,MATCH(ROW()-12,$X$13:$X$72,0)),"")</f>
        <v/>
      </c>
    </row>
    <row r="28">
      <c r="F28" s="8">
        <f>IF($E28="","",IF($D28="Admin","A."&amp;COUNTIFS($D$13:$D28,"Admin",$E$13:$E28,"&lt;&gt;"),IF($D28="","?",IFERROR(INDEX($B$13:$B$24,MATCH($D28,$A$13:$A$24,0)),"?")&amp;"."&amp;COUNTIFS($D$13:$D28,$D28,$E$13:$E28,"&lt;&gt;"))))</f>
        <v/>
      </c>
      <c r="L28">
        <f>IF($F28="","",$F28&amp;" "&amp;$E28)</f>
        <v/>
      </c>
      <c r="P28">
        <f>IF($L$28="","",$L$28&amp;"")</f>
        <v/>
      </c>
      <c r="Q28">
        <f>IF($P28="","",$D$28&amp;"")</f>
        <v/>
      </c>
      <c r="R28">
        <f>IF($P28="","",$L$28&amp;"")</f>
        <v/>
      </c>
      <c r="S28">
        <f>IF($P28="","",COUNTIF($P$13:$P28,"?*"))</f>
        <v/>
      </c>
      <c r="T28">
        <f>IFERROR(INDEX($P$13:$P$72,MATCH(ROW()-12,$S$13:$S$72,0)),"")</f>
        <v/>
      </c>
      <c r="U28">
        <f>IFERROR(INDEX($Q$13:$Q$72,MATCH(ROW()-12,$S$13:$S$72,0)),"")</f>
        <v/>
      </c>
      <c r="V28">
        <f>IFERROR(INDEX($R$13:$R$72,MATCH(ROW()-12,$S$13:$S$72,0)),"")</f>
        <v/>
      </c>
      <c r="W28">
        <f>IF($L$28="","",$L$28&amp;"")</f>
        <v/>
      </c>
      <c r="X28">
        <f>IF($W28="","",COUNTIF($W$13:$W28,"?*"))</f>
        <v/>
      </c>
      <c r="Y28">
        <f>IFERROR(INDEX($W$13:$W$72,MATCH(ROW()-12,$X$13:$X$72,0)),"")</f>
        <v/>
      </c>
    </row>
    <row r="29">
      <c r="F29" s="8">
        <f>IF($E29="","",IF($D29="Admin","A."&amp;COUNTIFS($D$13:$D29,"Admin",$E$13:$E29,"&lt;&gt;"),IF($D29="","?",IFERROR(INDEX($B$13:$B$24,MATCH($D29,$A$13:$A$24,0)),"?")&amp;"."&amp;COUNTIFS($D$13:$D29,$D29,$E$13:$E29,"&lt;&gt;"))))</f>
        <v/>
      </c>
      <c r="L29">
        <f>IF($F29="","",$F29&amp;" "&amp;$E29)</f>
        <v/>
      </c>
      <c r="P29">
        <f>IF($L$29="","",$L$29&amp;"")</f>
        <v/>
      </c>
      <c r="Q29">
        <f>IF($P29="","",$D$29&amp;"")</f>
        <v/>
      </c>
      <c r="R29">
        <f>IF($P29="","",$L$29&amp;"")</f>
        <v/>
      </c>
      <c r="S29">
        <f>IF($P29="","",COUNTIF($P$13:$P29,"?*"))</f>
        <v/>
      </c>
      <c r="T29">
        <f>IFERROR(INDEX($P$13:$P$72,MATCH(ROW()-12,$S$13:$S$72,0)),"")</f>
        <v/>
      </c>
      <c r="U29">
        <f>IFERROR(INDEX($Q$13:$Q$72,MATCH(ROW()-12,$S$13:$S$72,0)),"")</f>
        <v/>
      </c>
      <c r="V29">
        <f>IFERROR(INDEX($R$13:$R$72,MATCH(ROW()-12,$S$13:$S$72,0)),"")</f>
        <v/>
      </c>
      <c r="W29">
        <f>IF($L$29="","",$L$29&amp;"")</f>
        <v/>
      </c>
      <c r="X29">
        <f>IF($W29="","",COUNTIF($W$13:$W29,"?*"))</f>
        <v/>
      </c>
      <c r="Y29">
        <f>IFERROR(INDEX($W$13:$W$72,MATCH(ROW()-12,$X$13:$X$72,0)),"")</f>
        <v/>
      </c>
    </row>
    <row r="30">
      <c r="F30" s="8">
        <f>IF($E30="","",IF($D30="Admin","A."&amp;COUNTIFS($D$13:$D30,"Admin",$E$13:$E30,"&lt;&gt;"),IF($D30="","?",IFERROR(INDEX($B$13:$B$24,MATCH($D30,$A$13:$A$24,0)),"?")&amp;"."&amp;COUNTIFS($D$13:$D30,$D30,$E$13:$E30,"&lt;&gt;"))))</f>
        <v/>
      </c>
      <c r="L30">
        <f>IF($F30="","",$F30&amp;" "&amp;$E30)</f>
        <v/>
      </c>
      <c r="P30">
        <f>IF($L$30="","",$L$30&amp;"")</f>
        <v/>
      </c>
      <c r="Q30">
        <f>IF($P30="","",$D$30&amp;"")</f>
        <v/>
      </c>
      <c r="R30">
        <f>IF($P30="","",$L$30&amp;"")</f>
        <v/>
      </c>
      <c r="S30">
        <f>IF($P30="","",COUNTIF($P$13:$P30,"?*"))</f>
        <v/>
      </c>
      <c r="T30">
        <f>IFERROR(INDEX($P$13:$P$72,MATCH(ROW()-12,$S$13:$S$72,0)),"")</f>
        <v/>
      </c>
      <c r="U30">
        <f>IFERROR(INDEX($Q$13:$Q$72,MATCH(ROW()-12,$S$13:$S$72,0)),"")</f>
        <v/>
      </c>
      <c r="V30">
        <f>IFERROR(INDEX($R$13:$R$72,MATCH(ROW()-12,$S$13:$S$72,0)),"")</f>
        <v/>
      </c>
      <c r="W30">
        <f>IF($L$30="","",$L$30&amp;"")</f>
        <v/>
      </c>
      <c r="X30">
        <f>IF($W30="","",COUNTIF($W$13:$W30,"?*"))</f>
        <v/>
      </c>
      <c r="Y30">
        <f>IFERROR(INDEX($W$13:$W$72,MATCH(ROW()-12,$X$13:$X$72,0)),"")</f>
        <v/>
      </c>
    </row>
    <row r="31">
      <c r="F31" s="8">
        <f>IF($E31="","",IF($D31="Admin","A."&amp;COUNTIFS($D$13:$D31,"Admin",$E$13:$E31,"&lt;&gt;"),IF($D31="","?",IFERROR(INDEX($B$13:$B$24,MATCH($D31,$A$13:$A$24,0)),"?")&amp;"."&amp;COUNTIFS($D$13:$D31,$D31,$E$13:$E31,"&lt;&gt;"))))</f>
        <v/>
      </c>
      <c r="L31">
        <f>IF($F31="","",$F31&amp;" "&amp;$E31)</f>
        <v/>
      </c>
      <c r="P31">
        <f>IF($L$31="","",$L$31&amp;"")</f>
        <v/>
      </c>
      <c r="Q31">
        <f>IF($P31="","",$D$31&amp;"")</f>
        <v/>
      </c>
      <c r="R31">
        <f>IF($P31="","",$L$31&amp;"")</f>
        <v/>
      </c>
      <c r="S31">
        <f>IF($P31="","",COUNTIF($P$13:$P31,"?*"))</f>
        <v/>
      </c>
      <c r="T31">
        <f>IFERROR(INDEX($P$13:$P$72,MATCH(ROW()-12,$S$13:$S$72,0)),"")</f>
        <v/>
      </c>
      <c r="U31">
        <f>IFERROR(INDEX($Q$13:$Q$72,MATCH(ROW()-12,$S$13:$S$72,0)),"")</f>
        <v/>
      </c>
      <c r="V31">
        <f>IFERROR(INDEX($R$13:$R$72,MATCH(ROW()-12,$S$13:$S$72,0)),"")</f>
        <v/>
      </c>
      <c r="W31">
        <f>IF($L$31="","",$L$31&amp;"")</f>
        <v/>
      </c>
      <c r="X31">
        <f>IF($W31="","",COUNTIF($W$13:$W31,"?*"))</f>
        <v/>
      </c>
      <c r="Y31">
        <f>IFERROR(INDEX($W$13:$W$72,MATCH(ROW()-12,$X$13:$X$72,0)),"")</f>
        <v/>
      </c>
    </row>
    <row r="32">
      <c r="F32" s="8">
        <f>IF($E32="","",IF($D32="Admin","A."&amp;COUNTIFS($D$13:$D32,"Admin",$E$13:$E32,"&lt;&gt;"),IF($D32="","?",IFERROR(INDEX($B$13:$B$24,MATCH($D32,$A$13:$A$24,0)),"?")&amp;"."&amp;COUNTIFS($D$13:$D32,$D32,$E$13:$E32,"&lt;&gt;"))))</f>
        <v/>
      </c>
      <c r="L32">
        <f>IF($F32="","",$F32&amp;" "&amp;$E32)</f>
        <v/>
      </c>
      <c r="P32">
        <f>IF($L$32="","",$L$32&amp;"")</f>
        <v/>
      </c>
      <c r="Q32">
        <f>IF($P32="","",$D$32&amp;"")</f>
        <v/>
      </c>
      <c r="R32">
        <f>IF($P32="","",$L$32&amp;"")</f>
        <v/>
      </c>
      <c r="S32">
        <f>IF($P32="","",COUNTIF($P$13:$P32,"?*"))</f>
        <v/>
      </c>
      <c r="T32">
        <f>IFERROR(INDEX($P$13:$P$72,MATCH(ROW()-12,$S$13:$S$72,0)),"")</f>
        <v/>
      </c>
      <c r="U32">
        <f>IFERROR(INDEX($Q$13:$Q$72,MATCH(ROW()-12,$S$13:$S$72,0)),"")</f>
        <v/>
      </c>
      <c r="V32">
        <f>IFERROR(INDEX($R$13:$R$72,MATCH(ROW()-12,$S$13:$S$72,0)),"")</f>
        <v/>
      </c>
      <c r="W32">
        <f>IF($L$32="","",$L$32&amp;"")</f>
        <v/>
      </c>
      <c r="X32">
        <f>IF($W32="","",COUNTIF($W$13:$W32,"?*"))</f>
        <v/>
      </c>
      <c r="Y32">
        <f>IFERROR(INDEX($W$13:$W$72,MATCH(ROW()-12,$X$13:$X$72,0)),"")</f>
        <v/>
      </c>
    </row>
    <row r="33">
      <c r="F33" s="8">
        <f>IF($E33="","",IF($D33="Admin","A."&amp;COUNTIFS($D$13:$D33,"Admin",$E$13:$E33,"&lt;&gt;"),IF($D33="","?",IFERROR(INDEX($B$13:$B$24,MATCH($D33,$A$13:$A$24,0)),"?")&amp;"."&amp;COUNTIFS($D$13:$D33,$D33,$E$13:$E33,"&lt;&gt;"))))</f>
        <v/>
      </c>
      <c r="L33">
        <f>IF($F33="","",$F33&amp;" "&amp;$E33)</f>
        <v/>
      </c>
      <c r="P33">
        <f>IF($L$33="","",$L$33&amp;"")</f>
        <v/>
      </c>
      <c r="Q33">
        <f>IF($P33="","",$D$33&amp;"")</f>
        <v/>
      </c>
      <c r="R33">
        <f>IF($P33="","",$L$33&amp;"")</f>
        <v/>
      </c>
      <c r="S33">
        <f>IF($P33="","",COUNTIF($P$13:$P33,"?*"))</f>
        <v/>
      </c>
      <c r="T33">
        <f>IFERROR(INDEX($P$13:$P$72,MATCH(ROW()-12,$S$13:$S$72,0)),"")</f>
        <v/>
      </c>
      <c r="U33">
        <f>IFERROR(INDEX($Q$13:$Q$72,MATCH(ROW()-12,$S$13:$S$72,0)),"")</f>
        <v/>
      </c>
      <c r="V33">
        <f>IFERROR(INDEX($R$13:$R$72,MATCH(ROW()-12,$S$13:$S$72,0)),"")</f>
        <v/>
      </c>
      <c r="W33">
        <f>IF($L$33="","",$L$33&amp;"")</f>
        <v/>
      </c>
      <c r="X33">
        <f>IF($W33="","",COUNTIF($W$13:$W33,"?*"))</f>
        <v/>
      </c>
      <c r="Y33">
        <f>IFERROR(INDEX($W$13:$W$72,MATCH(ROW()-12,$X$13:$X$72,0)),"")</f>
        <v/>
      </c>
    </row>
    <row r="34">
      <c r="F34" s="8">
        <f>IF($E34="","",IF($D34="Admin","A."&amp;COUNTIFS($D$13:$D34,"Admin",$E$13:$E34,"&lt;&gt;"),IF($D34="","?",IFERROR(INDEX($B$13:$B$24,MATCH($D34,$A$13:$A$24,0)),"?")&amp;"."&amp;COUNTIFS($D$13:$D34,$D34,$E$13:$E34,"&lt;&gt;"))))</f>
        <v/>
      </c>
      <c r="L34">
        <f>IF($F34="","",$F34&amp;" "&amp;$E34)</f>
        <v/>
      </c>
      <c r="P34">
        <f>IF($L$34="","",$L$34&amp;"")</f>
        <v/>
      </c>
      <c r="Q34">
        <f>IF($P34="","",$D$34&amp;"")</f>
        <v/>
      </c>
      <c r="R34">
        <f>IF($P34="","",$L$34&amp;"")</f>
        <v/>
      </c>
      <c r="S34">
        <f>IF($P34="","",COUNTIF($P$13:$P34,"?*"))</f>
        <v/>
      </c>
      <c r="T34">
        <f>IFERROR(INDEX($P$13:$P$72,MATCH(ROW()-12,$S$13:$S$72,0)),"")</f>
        <v/>
      </c>
      <c r="U34">
        <f>IFERROR(INDEX($Q$13:$Q$72,MATCH(ROW()-12,$S$13:$S$72,0)),"")</f>
        <v/>
      </c>
      <c r="V34">
        <f>IFERROR(INDEX($R$13:$R$72,MATCH(ROW()-12,$S$13:$S$72,0)),"")</f>
        <v/>
      </c>
      <c r="W34">
        <f>IF($L$34="","",$L$34&amp;"")</f>
        <v/>
      </c>
      <c r="X34">
        <f>IF($W34="","",COUNTIF($W$13:$W34,"?*"))</f>
        <v/>
      </c>
      <c r="Y34">
        <f>IFERROR(INDEX($W$13:$W$72,MATCH(ROW()-12,$X$13:$X$72,0)),"")</f>
        <v/>
      </c>
    </row>
    <row r="35">
      <c r="F35" s="8">
        <f>IF($E35="","",IF($D35="Admin","A."&amp;COUNTIFS($D$13:$D35,"Admin",$E$13:$E35,"&lt;&gt;"),IF($D35="","?",IFERROR(INDEX($B$13:$B$24,MATCH($D35,$A$13:$A$24,0)),"?")&amp;"."&amp;COUNTIFS($D$13:$D35,$D35,$E$13:$E35,"&lt;&gt;"))))</f>
        <v/>
      </c>
      <c r="L35">
        <f>IF($F35="","",$F35&amp;" "&amp;$E35)</f>
        <v/>
      </c>
      <c r="P35">
        <f>IF($L$35="","",$L$35&amp;"")</f>
        <v/>
      </c>
      <c r="Q35">
        <f>IF($P35="","",$D$35&amp;"")</f>
        <v/>
      </c>
      <c r="R35">
        <f>IF($P35="","",$L$35&amp;"")</f>
        <v/>
      </c>
      <c r="S35">
        <f>IF($P35="","",COUNTIF($P$13:$P35,"?*"))</f>
        <v/>
      </c>
      <c r="T35">
        <f>IFERROR(INDEX($P$13:$P$72,MATCH(ROW()-12,$S$13:$S$72,0)),"")</f>
        <v/>
      </c>
      <c r="U35">
        <f>IFERROR(INDEX($Q$13:$Q$72,MATCH(ROW()-12,$S$13:$S$72,0)),"")</f>
        <v/>
      </c>
      <c r="V35">
        <f>IFERROR(INDEX($R$13:$R$72,MATCH(ROW()-12,$S$13:$S$72,0)),"")</f>
        <v/>
      </c>
      <c r="W35">
        <f>IF($L$35="","",$L$35&amp;"")</f>
        <v/>
      </c>
      <c r="X35">
        <f>IF($W35="","",COUNTIF($W$13:$W35,"?*"))</f>
        <v/>
      </c>
      <c r="Y35">
        <f>IFERROR(INDEX($W$13:$W$72,MATCH(ROW()-12,$X$13:$X$72,0)),"")</f>
        <v/>
      </c>
    </row>
    <row r="36">
      <c r="F36" s="8">
        <f>IF($E36="","",IF($D36="Admin","A."&amp;COUNTIFS($D$13:$D36,"Admin",$E$13:$E36,"&lt;&gt;"),IF($D36="","?",IFERROR(INDEX($B$13:$B$24,MATCH($D36,$A$13:$A$24,0)),"?")&amp;"."&amp;COUNTIFS($D$13:$D36,$D36,$E$13:$E36,"&lt;&gt;"))))</f>
        <v/>
      </c>
      <c r="L36">
        <f>IF($F36="","",$F36&amp;" "&amp;$E36)</f>
        <v/>
      </c>
      <c r="P36">
        <f>IF($L$36="","",$L$36&amp;"")</f>
        <v/>
      </c>
      <c r="Q36">
        <f>IF($P36="","",$D$36&amp;"")</f>
        <v/>
      </c>
      <c r="R36">
        <f>IF($P36="","",$L$36&amp;"")</f>
        <v/>
      </c>
      <c r="S36">
        <f>IF($P36="","",COUNTIF($P$13:$P36,"?*"))</f>
        <v/>
      </c>
      <c r="T36">
        <f>IFERROR(INDEX($P$13:$P$72,MATCH(ROW()-12,$S$13:$S$72,0)),"")</f>
        <v/>
      </c>
      <c r="U36">
        <f>IFERROR(INDEX($Q$13:$Q$72,MATCH(ROW()-12,$S$13:$S$72,0)),"")</f>
        <v/>
      </c>
      <c r="V36">
        <f>IFERROR(INDEX($R$13:$R$72,MATCH(ROW()-12,$S$13:$S$72,0)),"")</f>
        <v/>
      </c>
      <c r="W36">
        <f>IF($L$36="","",$L$36&amp;"")</f>
        <v/>
      </c>
      <c r="X36">
        <f>IF($W36="","",COUNTIF($W$13:$W36,"?*"))</f>
        <v/>
      </c>
      <c r="Y36">
        <f>IFERROR(INDEX($W$13:$W$72,MATCH(ROW()-12,$X$13:$X$72,0)),"")</f>
        <v/>
      </c>
    </row>
    <row r="37">
      <c r="F37" s="8">
        <f>IF($E37="","",IF($D37="Admin","A."&amp;COUNTIFS($D$13:$D37,"Admin",$E$13:$E37,"&lt;&gt;"),IF($D37="","?",IFERROR(INDEX($B$13:$B$24,MATCH($D37,$A$13:$A$24,0)),"?")&amp;"."&amp;COUNTIFS($D$13:$D37,$D37,$E$13:$E37,"&lt;&gt;"))))</f>
        <v/>
      </c>
      <c r="L37">
        <f>IF($F37="","",$F37&amp;" "&amp;$E37)</f>
        <v/>
      </c>
      <c r="P37">
        <f>IF($L$37="","",$L$37&amp;"")</f>
        <v/>
      </c>
      <c r="Q37">
        <f>IF($P37="","",$D$37&amp;"")</f>
        <v/>
      </c>
      <c r="R37">
        <f>IF($P37="","",$L$37&amp;"")</f>
        <v/>
      </c>
      <c r="S37">
        <f>IF($P37="","",COUNTIF($P$13:$P37,"?*"))</f>
        <v/>
      </c>
      <c r="T37">
        <f>IFERROR(INDEX($P$13:$P$72,MATCH(ROW()-12,$S$13:$S$72,0)),"")</f>
        <v/>
      </c>
      <c r="U37">
        <f>IFERROR(INDEX($Q$13:$Q$72,MATCH(ROW()-12,$S$13:$S$72,0)),"")</f>
        <v/>
      </c>
      <c r="V37">
        <f>IFERROR(INDEX($R$13:$R$72,MATCH(ROW()-12,$S$13:$S$72,0)),"")</f>
        <v/>
      </c>
      <c r="W37">
        <f>IF($L$37="","",$L$37&amp;"")</f>
        <v/>
      </c>
      <c r="X37">
        <f>IF($W37="","",COUNTIF($W$13:$W37,"?*"))</f>
        <v/>
      </c>
      <c r="Y37">
        <f>IFERROR(INDEX($W$13:$W$72,MATCH(ROW()-12,$X$13:$X$72,0)),"")</f>
        <v/>
      </c>
    </row>
    <row r="38">
      <c r="F38" s="8">
        <f>IF($E38="","",IF($D38="Admin","A."&amp;COUNTIFS($D$13:$D38,"Admin",$E$13:$E38,"&lt;&gt;"),IF($D38="","?",IFERROR(INDEX($B$13:$B$24,MATCH($D38,$A$13:$A$24,0)),"?")&amp;"."&amp;COUNTIFS($D$13:$D38,$D38,$E$13:$E38,"&lt;&gt;"))))</f>
        <v/>
      </c>
      <c r="L38">
        <f>IF($F38="","",$F38&amp;" "&amp;$E38)</f>
        <v/>
      </c>
      <c r="P38">
        <f>IF($L$38="","",$L$38&amp;"")</f>
        <v/>
      </c>
      <c r="Q38">
        <f>IF($P38="","",$D$38&amp;"")</f>
        <v/>
      </c>
      <c r="R38">
        <f>IF($P38="","",$L$38&amp;"")</f>
        <v/>
      </c>
      <c r="S38">
        <f>IF($P38="","",COUNTIF($P$13:$P38,"?*"))</f>
        <v/>
      </c>
      <c r="T38">
        <f>IFERROR(INDEX($P$13:$P$72,MATCH(ROW()-12,$S$13:$S$72,0)),"")</f>
        <v/>
      </c>
      <c r="U38">
        <f>IFERROR(INDEX($Q$13:$Q$72,MATCH(ROW()-12,$S$13:$S$72,0)),"")</f>
        <v/>
      </c>
      <c r="V38">
        <f>IFERROR(INDEX($R$13:$R$72,MATCH(ROW()-12,$S$13:$S$72,0)),"")</f>
        <v/>
      </c>
      <c r="W38">
        <f>IF($L$38="","",$L$38&amp;"")</f>
        <v/>
      </c>
      <c r="X38">
        <f>IF($W38="","",COUNTIF($W$13:$W38,"?*"))</f>
        <v/>
      </c>
      <c r="Y38">
        <f>IFERROR(INDEX($W$13:$W$72,MATCH(ROW()-12,$X$13:$X$72,0)),"")</f>
        <v/>
      </c>
    </row>
    <row r="39">
      <c r="F39" s="8">
        <f>IF($E39="","",IF($D39="Admin","A."&amp;COUNTIFS($D$13:$D39,"Admin",$E$13:$E39,"&lt;&gt;"),IF($D39="","?",IFERROR(INDEX($B$13:$B$24,MATCH($D39,$A$13:$A$24,0)),"?")&amp;"."&amp;COUNTIFS($D$13:$D39,$D39,$E$13:$E39,"&lt;&gt;"))))</f>
        <v/>
      </c>
      <c r="L39">
        <f>IF($F39="","",$F39&amp;" "&amp;$E39)</f>
        <v/>
      </c>
      <c r="P39">
        <f>IF($L$39="","",$L$39&amp;"")</f>
        <v/>
      </c>
      <c r="Q39">
        <f>IF($P39="","",$D$39&amp;"")</f>
        <v/>
      </c>
      <c r="R39">
        <f>IF($P39="","",$L$39&amp;"")</f>
        <v/>
      </c>
      <c r="S39">
        <f>IF($P39="","",COUNTIF($P$13:$P39,"?*"))</f>
        <v/>
      </c>
      <c r="T39">
        <f>IFERROR(INDEX($P$13:$P$72,MATCH(ROW()-12,$S$13:$S$72,0)),"")</f>
        <v/>
      </c>
      <c r="U39">
        <f>IFERROR(INDEX($Q$13:$Q$72,MATCH(ROW()-12,$S$13:$S$72,0)),"")</f>
        <v/>
      </c>
      <c r="V39">
        <f>IFERROR(INDEX($R$13:$R$72,MATCH(ROW()-12,$S$13:$S$72,0)),"")</f>
        <v/>
      </c>
      <c r="W39">
        <f>IF($L$39="","",$L$39&amp;"")</f>
        <v/>
      </c>
      <c r="X39">
        <f>IF($W39="","",COUNTIF($W$13:$W39,"?*"))</f>
        <v/>
      </c>
      <c r="Y39">
        <f>IFERROR(INDEX($W$13:$W$72,MATCH(ROW()-12,$X$13:$X$72,0)),"")</f>
        <v/>
      </c>
    </row>
    <row r="40">
      <c r="F40" s="8">
        <f>IF($E40="","",IF($D40="Admin","A."&amp;COUNTIFS($D$13:$D40,"Admin",$E$13:$E40,"&lt;&gt;"),IF($D40="","?",IFERROR(INDEX($B$13:$B$24,MATCH($D40,$A$13:$A$24,0)),"?")&amp;"."&amp;COUNTIFS($D$13:$D40,$D40,$E$13:$E40,"&lt;&gt;"))))</f>
        <v/>
      </c>
      <c r="L40">
        <f>IF($F40="","",$F40&amp;" "&amp;$E40)</f>
        <v/>
      </c>
      <c r="P40">
        <f>IF($L$40="","",$L$40&amp;"")</f>
        <v/>
      </c>
      <c r="Q40">
        <f>IF($P40="","",$D$40&amp;"")</f>
        <v/>
      </c>
      <c r="R40">
        <f>IF($P40="","",$L$40&amp;"")</f>
        <v/>
      </c>
      <c r="S40">
        <f>IF($P40="","",COUNTIF($P$13:$P40,"?*"))</f>
        <v/>
      </c>
      <c r="T40">
        <f>IFERROR(INDEX($P$13:$P$72,MATCH(ROW()-12,$S$13:$S$72,0)),"")</f>
        <v/>
      </c>
      <c r="U40">
        <f>IFERROR(INDEX($Q$13:$Q$72,MATCH(ROW()-12,$S$13:$S$72,0)),"")</f>
        <v/>
      </c>
      <c r="V40">
        <f>IFERROR(INDEX($R$13:$R$72,MATCH(ROW()-12,$S$13:$S$72,0)),"")</f>
        <v/>
      </c>
      <c r="W40">
        <f>IF($L$40="","",$L$40&amp;"")</f>
        <v/>
      </c>
      <c r="X40">
        <f>IF($W40="","",COUNTIF($W$13:$W40,"?*"))</f>
        <v/>
      </c>
      <c r="Y40">
        <f>IFERROR(INDEX($W$13:$W$72,MATCH(ROW()-12,$X$13:$X$72,0)),"")</f>
        <v/>
      </c>
    </row>
    <row r="41">
      <c r="F41" s="8">
        <f>IF($E41="","",IF($D41="Admin","A."&amp;COUNTIFS($D$13:$D41,"Admin",$E$13:$E41,"&lt;&gt;"),IF($D41="","?",IFERROR(INDEX($B$13:$B$24,MATCH($D41,$A$13:$A$24,0)),"?")&amp;"."&amp;COUNTIFS($D$13:$D41,$D41,$E$13:$E41,"&lt;&gt;"))))</f>
        <v/>
      </c>
      <c r="L41">
        <f>IF($F41="","",$F41&amp;" "&amp;$E41)</f>
        <v/>
      </c>
      <c r="P41">
        <f>IF($L$41="","",$L$41&amp;"")</f>
        <v/>
      </c>
      <c r="Q41">
        <f>IF($P41="","",$D$41&amp;"")</f>
        <v/>
      </c>
      <c r="R41">
        <f>IF($P41="","",$L$41&amp;"")</f>
        <v/>
      </c>
      <c r="S41">
        <f>IF($P41="","",COUNTIF($P$13:$P41,"?*"))</f>
        <v/>
      </c>
      <c r="T41">
        <f>IFERROR(INDEX($P$13:$P$72,MATCH(ROW()-12,$S$13:$S$72,0)),"")</f>
        <v/>
      </c>
      <c r="U41">
        <f>IFERROR(INDEX($Q$13:$Q$72,MATCH(ROW()-12,$S$13:$S$72,0)),"")</f>
        <v/>
      </c>
      <c r="V41">
        <f>IFERROR(INDEX($R$13:$R$72,MATCH(ROW()-12,$S$13:$S$72,0)),"")</f>
        <v/>
      </c>
      <c r="W41">
        <f>IF($L$41="","",$L$41&amp;"")</f>
        <v/>
      </c>
      <c r="X41">
        <f>IF($W41="","",COUNTIF($W$13:$W41,"?*"))</f>
        <v/>
      </c>
      <c r="Y41">
        <f>IFERROR(INDEX($W$13:$W$72,MATCH(ROW()-12,$X$13:$X$72,0)),"")</f>
        <v/>
      </c>
    </row>
    <row r="42">
      <c r="F42" s="8">
        <f>IF($E42="","",IF($D42="Admin","A."&amp;COUNTIFS($D$13:$D42,"Admin",$E$13:$E42,"&lt;&gt;"),IF($D42="","?",IFERROR(INDEX($B$13:$B$24,MATCH($D42,$A$13:$A$24,0)),"?")&amp;"."&amp;COUNTIFS($D$13:$D42,$D42,$E$13:$E42,"&lt;&gt;"))))</f>
        <v/>
      </c>
      <c r="L42">
        <f>IF($F42="","",$F42&amp;" "&amp;$E42)</f>
        <v/>
      </c>
      <c r="P42">
        <f>IF($L$42="","",$L$42&amp;"")</f>
        <v/>
      </c>
      <c r="Q42">
        <f>IF($P42="","",$D$42&amp;"")</f>
        <v/>
      </c>
      <c r="R42">
        <f>IF($P42="","",$L$42&amp;"")</f>
        <v/>
      </c>
      <c r="S42">
        <f>IF($P42="","",COUNTIF($P$13:$P42,"?*"))</f>
        <v/>
      </c>
      <c r="T42">
        <f>IFERROR(INDEX($P$13:$P$72,MATCH(ROW()-12,$S$13:$S$72,0)),"")</f>
        <v/>
      </c>
      <c r="U42">
        <f>IFERROR(INDEX($Q$13:$Q$72,MATCH(ROW()-12,$S$13:$S$72,0)),"")</f>
        <v/>
      </c>
      <c r="V42">
        <f>IFERROR(INDEX($R$13:$R$72,MATCH(ROW()-12,$S$13:$S$72,0)),"")</f>
        <v/>
      </c>
      <c r="W42">
        <f>IF($L$42="","",$L$42&amp;"")</f>
        <v/>
      </c>
      <c r="X42">
        <f>IF($W42="","",COUNTIF($W$13:$W42,"?*"))</f>
        <v/>
      </c>
      <c r="Y42">
        <f>IFERROR(INDEX($W$13:$W$72,MATCH(ROW()-12,$X$13:$X$72,0)),"")</f>
        <v/>
      </c>
    </row>
    <row r="43">
      <c r="F43" s="8">
        <f>IF($E43="","",IF($D43="Admin","A."&amp;COUNTIFS($D$13:$D43,"Admin",$E$13:$E43,"&lt;&gt;"),IF($D43="","?",IFERROR(INDEX($B$13:$B$24,MATCH($D43,$A$13:$A$24,0)),"?")&amp;"."&amp;COUNTIFS($D$13:$D43,$D43,$E$13:$E43,"&lt;&gt;"))))</f>
        <v/>
      </c>
      <c r="L43">
        <f>IF($F43="","",$F43&amp;" "&amp;$E43)</f>
        <v/>
      </c>
      <c r="P43">
        <f>IF($L$43="","",$L$43&amp;"")</f>
        <v/>
      </c>
      <c r="Q43">
        <f>IF($P43="","",$D$43&amp;"")</f>
        <v/>
      </c>
      <c r="R43">
        <f>IF($P43="","",$L$43&amp;"")</f>
        <v/>
      </c>
      <c r="S43">
        <f>IF($P43="","",COUNTIF($P$13:$P43,"?*"))</f>
        <v/>
      </c>
      <c r="T43">
        <f>IFERROR(INDEX($P$13:$P$72,MATCH(ROW()-12,$S$13:$S$72,0)),"")</f>
        <v/>
      </c>
      <c r="U43">
        <f>IFERROR(INDEX($Q$13:$Q$72,MATCH(ROW()-12,$S$13:$S$72,0)),"")</f>
        <v/>
      </c>
      <c r="V43">
        <f>IFERROR(INDEX($R$13:$R$72,MATCH(ROW()-12,$S$13:$S$72,0)),"")</f>
        <v/>
      </c>
      <c r="W43">
        <f>IF($L$43="","",$L$43&amp;"")</f>
        <v/>
      </c>
      <c r="X43">
        <f>IF($W43="","",COUNTIF($W$13:$W43,"?*"))</f>
        <v/>
      </c>
      <c r="Y43">
        <f>IFERROR(INDEX($W$13:$W$72,MATCH(ROW()-12,$X$13:$X$72,0)),"")</f>
        <v/>
      </c>
    </row>
    <row r="44">
      <c r="F44" s="8">
        <f>IF($E44="","",IF($D44="Admin","A."&amp;COUNTIFS($D$13:$D44,"Admin",$E$13:$E44,"&lt;&gt;"),IF($D44="","?",IFERROR(INDEX($B$13:$B$24,MATCH($D44,$A$13:$A$24,0)),"?")&amp;"."&amp;COUNTIFS($D$13:$D44,$D44,$E$13:$E44,"&lt;&gt;"))))</f>
        <v/>
      </c>
      <c r="L44">
        <f>IF($F44="","",$F44&amp;" "&amp;$E44)</f>
        <v/>
      </c>
      <c r="P44">
        <f>IF($L$44="","",$L$44&amp;"")</f>
        <v/>
      </c>
      <c r="Q44">
        <f>IF($P44="","",$D$44&amp;"")</f>
        <v/>
      </c>
      <c r="R44">
        <f>IF($P44="","",$L$44&amp;"")</f>
        <v/>
      </c>
      <c r="S44">
        <f>IF($P44="","",COUNTIF($P$13:$P44,"?*"))</f>
        <v/>
      </c>
      <c r="T44">
        <f>IFERROR(INDEX($P$13:$P$72,MATCH(ROW()-12,$S$13:$S$72,0)),"")</f>
        <v/>
      </c>
      <c r="U44">
        <f>IFERROR(INDEX($Q$13:$Q$72,MATCH(ROW()-12,$S$13:$S$72,0)),"")</f>
        <v/>
      </c>
      <c r="V44">
        <f>IFERROR(INDEX($R$13:$R$72,MATCH(ROW()-12,$S$13:$S$72,0)),"")</f>
        <v/>
      </c>
      <c r="W44">
        <f>IF($L$44="","",$L$44&amp;"")</f>
        <v/>
      </c>
      <c r="X44">
        <f>IF($W44="","",COUNTIF($W$13:$W44,"?*"))</f>
        <v/>
      </c>
      <c r="Y44">
        <f>IFERROR(INDEX($W$13:$W$72,MATCH(ROW()-12,$X$13:$X$72,0)),"")</f>
        <v/>
      </c>
    </row>
    <row r="45">
      <c r="F45" s="8">
        <f>IF($E45="","",IF($D45="Admin","A."&amp;COUNTIFS($D$13:$D45,"Admin",$E$13:$E45,"&lt;&gt;"),IF($D45="","?",IFERROR(INDEX($B$13:$B$24,MATCH($D45,$A$13:$A$24,0)),"?")&amp;"."&amp;COUNTIFS($D$13:$D45,$D45,$E$13:$E45,"&lt;&gt;"))))</f>
        <v/>
      </c>
      <c r="L45">
        <f>IF($F45="","",$F45&amp;" "&amp;$E45)</f>
        <v/>
      </c>
      <c r="P45">
        <f>IF($L$45="","",$L$45&amp;"")</f>
        <v/>
      </c>
      <c r="Q45">
        <f>IF($P45="","",$D$45&amp;"")</f>
        <v/>
      </c>
      <c r="R45">
        <f>IF($P45="","",$L$45&amp;"")</f>
        <v/>
      </c>
      <c r="S45">
        <f>IF($P45="","",COUNTIF($P$13:$P45,"?*"))</f>
        <v/>
      </c>
      <c r="T45">
        <f>IFERROR(INDEX($P$13:$P$72,MATCH(ROW()-12,$S$13:$S$72,0)),"")</f>
        <v/>
      </c>
      <c r="U45">
        <f>IFERROR(INDEX($Q$13:$Q$72,MATCH(ROW()-12,$S$13:$S$72,0)),"")</f>
        <v/>
      </c>
      <c r="V45">
        <f>IFERROR(INDEX($R$13:$R$72,MATCH(ROW()-12,$S$13:$S$72,0)),"")</f>
        <v/>
      </c>
      <c r="W45">
        <f>IF($L$45="","",$L$45&amp;"")</f>
        <v/>
      </c>
      <c r="X45">
        <f>IF($W45="","",COUNTIF($W$13:$W45,"?*"))</f>
        <v/>
      </c>
      <c r="Y45">
        <f>IFERROR(INDEX($W$13:$W$72,MATCH(ROW()-12,$X$13:$X$72,0)),"")</f>
        <v/>
      </c>
    </row>
    <row r="46">
      <c r="F46" s="8">
        <f>IF($E46="","",IF($D46="Admin","A."&amp;COUNTIFS($D$13:$D46,"Admin",$E$13:$E46,"&lt;&gt;"),IF($D46="","?",IFERROR(INDEX($B$13:$B$24,MATCH($D46,$A$13:$A$24,0)),"?")&amp;"."&amp;COUNTIFS($D$13:$D46,$D46,$E$13:$E46,"&lt;&gt;"))))</f>
        <v/>
      </c>
      <c r="L46">
        <f>IF($F46="","",$F46&amp;" "&amp;$E46)</f>
        <v/>
      </c>
      <c r="P46">
        <f>IF($L$46="","",$L$46&amp;"")</f>
        <v/>
      </c>
      <c r="Q46">
        <f>IF($P46="","",$D$46&amp;"")</f>
        <v/>
      </c>
      <c r="R46">
        <f>IF($P46="","",$L$46&amp;"")</f>
        <v/>
      </c>
      <c r="S46">
        <f>IF($P46="","",COUNTIF($P$13:$P46,"?*"))</f>
        <v/>
      </c>
      <c r="T46">
        <f>IFERROR(INDEX($P$13:$P$72,MATCH(ROW()-12,$S$13:$S$72,0)),"")</f>
        <v/>
      </c>
      <c r="U46">
        <f>IFERROR(INDEX($Q$13:$Q$72,MATCH(ROW()-12,$S$13:$S$72,0)),"")</f>
        <v/>
      </c>
      <c r="V46">
        <f>IFERROR(INDEX($R$13:$R$72,MATCH(ROW()-12,$S$13:$S$72,0)),"")</f>
        <v/>
      </c>
      <c r="W46">
        <f>IF($L$46="","",$L$46&amp;"")</f>
        <v/>
      </c>
      <c r="X46">
        <f>IF($W46="","",COUNTIF($W$13:$W46,"?*"))</f>
        <v/>
      </c>
      <c r="Y46">
        <f>IFERROR(INDEX($W$13:$W$72,MATCH(ROW()-12,$X$13:$X$72,0)),"")</f>
        <v/>
      </c>
    </row>
    <row r="47">
      <c r="F47" s="8">
        <f>IF($E47="","",IF($D47="Admin","A."&amp;COUNTIFS($D$13:$D47,"Admin",$E$13:$E47,"&lt;&gt;"),IF($D47="","?",IFERROR(INDEX($B$13:$B$24,MATCH($D47,$A$13:$A$24,0)),"?")&amp;"."&amp;COUNTIFS($D$13:$D47,$D47,$E$13:$E47,"&lt;&gt;"))))</f>
        <v/>
      </c>
      <c r="L47">
        <f>IF($F47="","",$F47&amp;" "&amp;$E47)</f>
        <v/>
      </c>
      <c r="P47">
        <f>IF($L$47="","",$L$47&amp;"")</f>
        <v/>
      </c>
      <c r="Q47">
        <f>IF($P47="","",$D$47&amp;"")</f>
        <v/>
      </c>
      <c r="R47">
        <f>IF($P47="","",$L$47&amp;"")</f>
        <v/>
      </c>
      <c r="S47">
        <f>IF($P47="","",COUNTIF($P$13:$P47,"?*"))</f>
        <v/>
      </c>
      <c r="T47">
        <f>IFERROR(INDEX($P$13:$P$72,MATCH(ROW()-12,$S$13:$S$72,0)),"")</f>
        <v/>
      </c>
      <c r="U47">
        <f>IFERROR(INDEX($Q$13:$Q$72,MATCH(ROW()-12,$S$13:$S$72,0)),"")</f>
        <v/>
      </c>
      <c r="V47">
        <f>IFERROR(INDEX($R$13:$R$72,MATCH(ROW()-12,$S$13:$S$72,0)),"")</f>
        <v/>
      </c>
      <c r="W47">
        <f>IF($L$47="","",$L$47&amp;"")</f>
        <v/>
      </c>
      <c r="X47">
        <f>IF($W47="","",COUNTIF($W$13:$W47,"?*"))</f>
        <v/>
      </c>
      <c r="Y47">
        <f>IFERROR(INDEX($W$13:$W$72,MATCH(ROW()-12,$X$13:$X$72,0)),"")</f>
        <v/>
      </c>
    </row>
    <row r="48">
      <c r="F48" s="8">
        <f>IF($E48="","",IF($D48="Admin","A."&amp;COUNTIFS($D$13:$D48,"Admin",$E$13:$E48,"&lt;&gt;"),IF($D48="","?",IFERROR(INDEX($B$13:$B$24,MATCH($D48,$A$13:$A$24,0)),"?")&amp;"."&amp;COUNTIFS($D$13:$D48,$D48,$E$13:$E48,"&lt;&gt;"))))</f>
        <v/>
      </c>
      <c r="L48">
        <f>IF($F48="","",$F48&amp;" "&amp;$E48)</f>
        <v/>
      </c>
      <c r="P48">
        <f>IF($L$48="","",$L$48&amp;"")</f>
        <v/>
      </c>
      <c r="Q48">
        <f>IF($P48="","",$D$48&amp;"")</f>
        <v/>
      </c>
      <c r="R48">
        <f>IF($P48="","",$L$48&amp;"")</f>
        <v/>
      </c>
      <c r="S48">
        <f>IF($P48="","",COUNTIF($P$13:$P48,"?*"))</f>
        <v/>
      </c>
      <c r="T48">
        <f>IFERROR(INDEX($P$13:$P$72,MATCH(ROW()-12,$S$13:$S$72,0)),"")</f>
        <v/>
      </c>
      <c r="U48">
        <f>IFERROR(INDEX($Q$13:$Q$72,MATCH(ROW()-12,$S$13:$S$72,0)),"")</f>
        <v/>
      </c>
      <c r="V48">
        <f>IFERROR(INDEX($R$13:$R$72,MATCH(ROW()-12,$S$13:$S$72,0)),"")</f>
        <v/>
      </c>
      <c r="W48">
        <f>IF($L$48="","",$L$48&amp;"")</f>
        <v/>
      </c>
      <c r="X48">
        <f>IF($W48="","",COUNTIF($W$13:$W48,"?*"))</f>
        <v/>
      </c>
      <c r="Y48">
        <f>IFERROR(INDEX($W$13:$W$72,MATCH(ROW()-12,$X$13:$X$72,0)),"")</f>
        <v/>
      </c>
    </row>
    <row r="49">
      <c r="F49" s="8">
        <f>IF($E49="","",IF($D49="Admin","A."&amp;COUNTIFS($D$13:$D49,"Admin",$E$13:$E49,"&lt;&gt;"),IF($D49="","?",IFERROR(INDEX($B$13:$B$24,MATCH($D49,$A$13:$A$24,0)),"?")&amp;"."&amp;COUNTIFS($D$13:$D49,$D49,$E$13:$E49,"&lt;&gt;"))))</f>
        <v/>
      </c>
      <c r="L49">
        <f>IF($F49="","",$F49&amp;" "&amp;$E49)</f>
        <v/>
      </c>
      <c r="P49">
        <f>IF($L$49="","",$L$49&amp;"")</f>
        <v/>
      </c>
      <c r="Q49">
        <f>IF($P49="","",$D$49&amp;"")</f>
        <v/>
      </c>
      <c r="R49">
        <f>IF($P49="","",$L$49&amp;"")</f>
        <v/>
      </c>
      <c r="S49">
        <f>IF($P49="","",COUNTIF($P$13:$P49,"?*"))</f>
        <v/>
      </c>
      <c r="T49">
        <f>IFERROR(INDEX($P$13:$P$72,MATCH(ROW()-12,$S$13:$S$72,0)),"")</f>
        <v/>
      </c>
      <c r="U49">
        <f>IFERROR(INDEX($Q$13:$Q$72,MATCH(ROW()-12,$S$13:$S$72,0)),"")</f>
        <v/>
      </c>
      <c r="V49">
        <f>IFERROR(INDEX($R$13:$R$72,MATCH(ROW()-12,$S$13:$S$72,0)),"")</f>
        <v/>
      </c>
      <c r="W49">
        <f>IF($L$49="","",$L$49&amp;"")</f>
        <v/>
      </c>
      <c r="X49">
        <f>IF($W49="","",COUNTIF($W$13:$W49,"?*"))</f>
        <v/>
      </c>
      <c r="Y49">
        <f>IFERROR(INDEX($W$13:$W$72,MATCH(ROW()-12,$X$13:$X$72,0)),"")</f>
        <v/>
      </c>
    </row>
    <row r="50">
      <c r="F50" s="8">
        <f>IF($E50="","",IF($D50="Admin","A."&amp;COUNTIFS($D$13:$D50,"Admin",$E$13:$E50,"&lt;&gt;"),IF($D50="","?",IFERROR(INDEX($B$13:$B$24,MATCH($D50,$A$13:$A$24,0)),"?")&amp;"."&amp;COUNTIFS($D$13:$D50,$D50,$E$13:$E50,"&lt;&gt;"))))</f>
        <v/>
      </c>
      <c r="L50">
        <f>IF($F50="","",$F50&amp;" "&amp;$E50)</f>
        <v/>
      </c>
      <c r="P50">
        <f>IF($L$50="","",$L$50&amp;"")</f>
        <v/>
      </c>
      <c r="Q50">
        <f>IF($P50="","",$D$50&amp;"")</f>
        <v/>
      </c>
      <c r="R50">
        <f>IF($P50="","",$L$50&amp;"")</f>
        <v/>
      </c>
      <c r="S50">
        <f>IF($P50="","",COUNTIF($P$13:$P50,"?*"))</f>
        <v/>
      </c>
      <c r="T50">
        <f>IFERROR(INDEX($P$13:$P$72,MATCH(ROW()-12,$S$13:$S$72,0)),"")</f>
        <v/>
      </c>
      <c r="U50">
        <f>IFERROR(INDEX($Q$13:$Q$72,MATCH(ROW()-12,$S$13:$S$72,0)),"")</f>
        <v/>
      </c>
      <c r="V50">
        <f>IFERROR(INDEX($R$13:$R$72,MATCH(ROW()-12,$S$13:$S$72,0)),"")</f>
        <v/>
      </c>
      <c r="W50">
        <f>IF($L$50="","",$L$50&amp;"")</f>
        <v/>
      </c>
      <c r="X50">
        <f>IF($W50="","",COUNTIF($W$13:$W50,"?*"))</f>
        <v/>
      </c>
      <c r="Y50">
        <f>IFERROR(INDEX($W$13:$W$72,MATCH(ROW()-12,$X$13:$X$72,0)),"")</f>
        <v/>
      </c>
    </row>
    <row r="51">
      <c r="F51" s="8">
        <f>IF($E51="","",IF($D51="Admin","A."&amp;COUNTIFS($D$13:$D51,"Admin",$E$13:$E51,"&lt;&gt;"),IF($D51="","?",IFERROR(INDEX($B$13:$B$24,MATCH($D51,$A$13:$A$24,0)),"?")&amp;"."&amp;COUNTIFS($D$13:$D51,$D51,$E$13:$E51,"&lt;&gt;"))))</f>
        <v/>
      </c>
      <c r="L51">
        <f>IF($F51="","",$F51&amp;" "&amp;$E51)</f>
        <v/>
      </c>
      <c r="P51">
        <f>IF($L$51="","",$L$51&amp;"")</f>
        <v/>
      </c>
      <c r="Q51">
        <f>IF($P51="","",$D$51&amp;"")</f>
        <v/>
      </c>
      <c r="R51">
        <f>IF($P51="","",$L$51&amp;"")</f>
        <v/>
      </c>
      <c r="S51">
        <f>IF($P51="","",COUNTIF($P$13:$P51,"?*"))</f>
        <v/>
      </c>
      <c r="T51">
        <f>IFERROR(INDEX($P$13:$P$72,MATCH(ROW()-12,$S$13:$S$72,0)),"")</f>
        <v/>
      </c>
      <c r="U51">
        <f>IFERROR(INDEX($Q$13:$Q$72,MATCH(ROW()-12,$S$13:$S$72,0)),"")</f>
        <v/>
      </c>
      <c r="V51">
        <f>IFERROR(INDEX($R$13:$R$72,MATCH(ROW()-12,$S$13:$S$72,0)),"")</f>
        <v/>
      </c>
      <c r="W51">
        <f>IF($L$51="","",$L$51&amp;"")</f>
        <v/>
      </c>
      <c r="X51">
        <f>IF($W51="","",COUNTIF($W$13:$W51,"?*"))</f>
        <v/>
      </c>
      <c r="Y51">
        <f>IFERROR(INDEX($W$13:$W$72,MATCH(ROW()-12,$X$13:$X$72,0)),"")</f>
        <v/>
      </c>
    </row>
    <row r="52">
      <c r="F52" s="8">
        <f>IF($E52="","",IF($D52="Admin","A."&amp;COUNTIFS($D$13:$D52,"Admin",$E$13:$E52,"&lt;&gt;"),IF($D52="","?",IFERROR(INDEX($B$13:$B$24,MATCH($D52,$A$13:$A$24,0)),"?")&amp;"."&amp;COUNTIFS($D$13:$D52,$D52,$E$13:$E52,"&lt;&gt;"))))</f>
        <v/>
      </c>
      <c r="L52">
        <f>IF($F52="","",$F52&amp;" "&amp;$E52)</f>
        <v/>
      </c>
      <c r="P52">
        <f>IF($L$52="","",$L$52&amp;"")</f>
        <v/>
      </c>
      <c r="Q52">
        <f>IF($P52="","",$D$52&amp;"")</f>
        <v/>
      </c>
      <c r="R52">
        <f>IF($P52="","",$L$52&amp;"")</f>
        <v/>
      </c>
      <c r="S52">
        <f>IF($P52="","",COUNTIF($P$13:$P52,"?*"))</f>
        <v/>
      </c>
      <c r="T52">
        <f>IFERROR(INDEX($P$13:$P$72,MATCH(ROW()-12,$S$13:$S$72,0)),"")</f>
        <v/>
      </c>
      <c r="U52">
        <f>IFERROR(INDEX($Q$13:$Q$72,MATCH(ROW()-12,$S$13:$S$72,0)),"")</f>
        <v/>
      </c>
      <c r="V52">
        <f>IFERROR(INDEX($R$13:$R$72,MATCH(ROW()-12,$S$13:$S$72,0)),"")</f>
        <v/>
      </c>
      <c r="W52">
        <f>IF($L$52="","",$L$52&amp;"")</f>
        <v/>
      </c>
      <c r="X52">
        <f>IF($W52="","",COUNTIF($W$13:$W52,"?*"))</f>
        <v/>
      </c>
      <c r="Y52">
        <f>IFERROR(INDEX($W$13:$W$72,MATCH(ROW()-12,$X$13:$X$72,0)),"")</f>
        <v/>
      </c>
    </row>
    <row r="53">
      <c r="F53" s="8">
        <f>IF($E53="","",IF($D53="Admin","A."&amp;COUNTIFS($D$13:$D53,"Admin",$E$13:$E53,"&lt;&gt;"),IF($D53="","?",IFERROR(INDEX($B$13:$B$24,MATCH($D53,$A$13:$A$24,0)),"?")&amp;"."&amp;COUNTIFS($D$13:$D53,$D53,$E$13:$E53,"&lt;&gt;"))))</f>
        <v/>
      </c>
      <c r="L53">
        <f>IF($F53="","",$F53&amp;" "&amp;$E53)</f>
        <v/>
      </c>
      <c r="P53">
        <f>IF($L$53="","",$L$53&amp;"")</f>
        <v/>
      </c>
      <c r="Q53">
        <f>IF($P53="","",$D$53&amp;"")</f>
        <v/>
      </c>
      <c r="R53">
        <f>IF($P53="","",$L$53&amp;"")</f>
        <v/>
      </c>
      <c r="S53">
        <f>IF($P53="","",COUNTIF($P$13:$P53,"?*"))</f>
        <v/>
      </c>
      <c r="T53">
        <f>IFERROR(INDEX($P$13:$P$72,MATCH(ROW()-12,$S$13:$S$72,0)),"")</f>
        <v/>
      </c>
      <c r="U53">
        <f>IFERROR(INDEX($Q$13:$Q$72,MATCH(ROW()-12,$S$13:$S$72,0)),"")</f>
        <v/>
      </c>
      <c r="V53">
        <f>IFERROR(INDEX($R$13:$R$72,MATCH(ROW()-12,$S$13:$S$72,0)),"")</f>
        <v/>
      </c>
      <c r="W53">
        <f>IF($L$53="","",$L$53&amp;"")</f>
        <v/>
      </c>
      <c r="X53">
        <f>IF($W53="","",COUNTIF($W$13:$W53,"?*"))</f>
        <v/>
      </c>
      <c r="Y53">
        <f>IFERROR(INDEX($W$13:$W$72,MATCH(ROW()-12,$X$13:$X$72,0)),"")</f>
        <v/>
      </c>
    </row>
    <row r="54">
      <c r="F54" s="8">
        <f>IF($E54="","",IF($D54="Admin","A."&amp;COUNTIFS($D$13:$D54,"Admin",$E$13:$E54,"&lt;&gt;"),IF($D54="","?",IFERROR(INDEX($B$13:$B$24,MATCH($D54,$A$13:$A$24,0)),"?")&amp;"."&amp;COUNTIFS($D$13:$D54,$D54,$E$13:$E54,"&lt;&gt;"))))</f>
        <v/>
      </c>
      <c r="L54">
        <f>IF($F54="","",$F54&amp;" "&amp;$E54)</f>
        <v/>
      </c>
      <c r="P54">
        <f>IF($L$54="","",$L$54&amp;"")</f>
        <v/>
      </c>
      <c r="Q54">
        <f>IF($P54="","",$D$54&amp;"")</f>
        <v/>
      </c>
      <c r="R54">
        <f>IF($P54="","",$L$54&amp;"")</f>
        <v/>
      </c>
      <c r="S54">
        <f>IF($P54="","",COUNTIF($P$13:$P54,"?*"))</f>
        <v/>
      </c>
      <c r="T54">
        <f>IFERROR(INDEX($P$13:$P$72,MATCH(ROW()-12,$S$13:$S$72,0)),"")</f>
        <v/>
      </c>
      <c r="U54">
        <f>IFERROR(INDEX($Q$13:$Q$72,MATCH(ROW()-12,$S$13:$S$72,0)),"")</f>
        <v/>
      </c>
      <c r="V54">
        <f>IFERROR(INDEX($R$13:$R$72,MATCH(ROW()-12,$S$13:$S$72,0)),"")</f>
        <v/>
      </c>
      <c r="W54">
        <f>IF($L$54="","",$L$54&amp;"")</f>
        <v/>
      </c>
      <c r="X54">
        <f>IF($W54="","",COUNTIF($W$13:$W54,"?*"))</f>
        <v/>
      </c>
      <c r="Y54">
        <f>IFERROR(INDEX($W$13:$W$72,MATCH(ROW()-12,$X$13:$X$72,0)),"")</f>
        <v/>
      </c>
    </row>
    <row r="55">
      <c r="F55" s="8">
        <f>IF($E55="","",IF($D55="Admin","A."&amp;COUNTIFS($D$13:$D55,"Admin",$E$13:$E55,"&lt;&gt;"),IF($D55="","?",IFERROR(INDEX($B$13:$B$24,MATCH($D55,$A$13:$A$24,0)),"?")&amp;"."&amp;COUNTIFS($D$13:$D55,$D55,$E$13:$E55,"&lt;&gt;"))))</f>
        <v/>
      </c>
      <c r="L55">
        <f>IF($F55="","",$F55&amp;" "&amp;$E55)</f>
        <v/>
      </c>
      <c r="P55">
        <f>IF($L$55="","",$L$55&amp;"")</f>
        <v/>
      </c>
      <c r="Q55">
        <f>IF($P55="","",$D$55&amp;"")</f>
        <v/>
      </c>
      <c r="R55">
        <f>IF($P55="","",$L$55&amp;"")</f>
        <v/>
      </c>
      <c r="S55">
        <f>IF($P55="","",COUNTIF($P$13:$P55,"?*"))</f>
        <v/>
      </c>
      <c r="T55">
        <f>IFERROR(INDEX($P$13:$P$72,MATCH(ROW()-12,$S$13:$S$72,0)),"")</f>
        <v/>
      </c>
      <c r="U55">
        <f>IFERROR(INDEX($Q$13:$Q$72,MATCH(ROW()-12,$S$13:$S$72,0)),"")</f>
        <v/>
      </c>
      <c r="V55">
        <f>IFERROR(INDEX($R$13:$R$72,MATCH(ROW()-12,$S$13:$S$72,0)),"")</f>
        <v/>
      </c>
      <c r="W55">
        <f>IF($L$55="","",$L$55&amp;"")</f>
        <v/>
      </c>
      <c r="X55">
        <f>IF($W55="","",COUNTIF($W$13:$W55,"?*"))</f>
        <v/>
      </c>
      <c r="Y55">
        <f>IFERROR(INDEX($W$13:$W$72,MATCH(ROW()-12,$X$13:$X$72,0)),"")</f>
        <v/>
      </c>
    </row>
    <row r="56">
      <c r="F56" s="8">
        <f>IF($E56="","",IF($D56="Admin","A."&amp;COUNTIFS($D$13:$D56,"Admin",$E$13:$E56,"&lt;&gt;"),IF($D56="","?",IFERROR(INDEX($B$13:$B$24,MATCH($D56,$A$13:$A$24,0)),"?")&amp;"."&amp;COUNTIFS($D$13:$D56,$D56,$E$13:$E56,"&lt;&gt;"))))</f>
        <v/>
      </c>
      <c r="L56">
        <f>IF($F56="","",$F56&amp;" "&amp;$E56)</f>
        <v/>
      </c>
      <c r="P56">
        <f>IF($L$56="","",$L$56&amp;"")</f>
        <v/>
      </c>
      <c r="Q56">
        <f>IF($P56="","",$D$56&amp;"")</f>
        <v/>
      </c>
      <c r="R56">
        <f>IF($P56="","",$L$56&amp;"")</f>
        <v/>
      </c>
      <c r="S56">
        <f>IF($P56="","",COUNTIF($P$13:$P56,"?*"))</f>
        <v/>
      </c>
      <c r="T56">
        <f>IFERROR(INDEX($P$13:$P$72,MATCH(ROW()-12,$S$13:$S$72,0)),"")</f>
        <v/>
      </c>
      <c r="U56">
        <f>IFERROR(INDEX($Q$13:$Q$72,MATCH(ROW()-12,$S$13:$S$72,0)),"")</f>
        <v/>
      </c>
      <c r="V56">
        <f>IFERROR(INDEX($R$13:$R$72,MATCH(ROW()-12,$S$13:$S$72,0)),"")</f>
        <v/>
      </c>
      <c r="W56">
        <f>IF($L$56="","",$L$56&amp;"")</f>
        <v/>
      </c>
      <c r="X56">
        <f>IF($W56="","",COUNTIF($W$13:$W56,"?*"))</f>
        <v/>
      </c>
      <c r="Y56">
        <f>IFERROR(INDEX($W$13:$W$72,MATCH(ROW()-12,$X$13:$X$72,0)),"")</f>
        <v/>
      </c>
    </row>
    <row r="57">
      <c r="F57" s="8">
        <f>IF($E57="","",IF($D57="Admin","A."&amp;COUNTIFS($D$13:$D57,"Admin",$E$13:$E57,"&lt;&gt;"),IF($D57="","?",IFERROR(INDEX($B$13:$B$24,MATCH($D57,$A$13:$A$24,0)),"?")&amp;"."&amp;COUNTIFS($D$13:$D57,$D57,$E$13:$E57,"&lt;&gt;"))))</f>
        <v/>
      </c>
      <c r="L57">
        <f>IF($F57="","",$F57&amp;" "&amp;$E57)</f>
        <v/>
      </c>
      <c r="P57">
        <f>IF($L$57="","",$L$57&amp;"")</f>
        <v/>
      </c>
      <c r="Q57">
        <f>IF($P57="","",$D$57&amp;"")</f>
        <v/>
      </c>
      <c r="R57">
        <f>IF($P57="","",$L$57&amp;"")</f>
        <v/>
      </c>
      <c r="S57">
        <f>IF($P57="","",COUNTIF($P$13:$P57,"?*"))</f>
        <v/>
      </c>
      <c r="T57">
        <f>IFERROR(INDEX($P$13:$P$72,MATCH(ROW()-12,$S$13:$S$72,0)),"")</f>
        <v/>
      </c>
      <c r="U57">
        <f>IFERROR(INDEX($Q$13:$Q$72,MATCH(ROW()-12,$S$13:$S$72,0)),"")</f>
        <v/>
      </c>
      <c r="V57">
        <f>IFERROR(INDEX($R$13:$R$72,MATCH(ROW()-12,$S$13:$S$72,0)),"")</f>
        <v/>
      </c>
      <c r="W57">
        <f>IF($L$57="","",$L$57&amp;"")</f>
        <v/>
      </c>
      <c r="X57">
        <f>IF($W57="","",COUNTIF($W$13:$W57,"?*"))</f>
        <v/>
      </c>
      <c r="Y57">
        <f>IFERROR(INDEX($W$13:$W$72,MATCH(ROW()-12,$X$13:$X$72,0)),"")</f>
        <v/>
      </c>
    </row>
    <row r="58">
      <c r="F58" s="8">
        <f>IF($E58="","",IF($D58="Admin","A."&amp;COUNTIFS($D$13:$D58,"Admin",$E$13:$E58,"&lt;&gt;"),IF($D58="","?",IFERROR(INDEX($B$13:$B$24,MATCH($D58,$A$13:$A$24,0)),"?")&amp;"."&amp;COUNTIFS($D$13:$D58,$D58,$E$13:$E58,"&lt;&gt;"))))</f>
        <v/>
      </c>
      <c r="L58">
        <f>IF($F58="","",$F58&amp;" "&amp;$E58)</f>
        <v/>
      </c>
      <c r="P58">
        <f>IF($L$58="","",$L$58&amp;"")</f>
        <v/>
      </c>
      <c r="Q58">
        <f>IF($P58="","",$D$58&amp;"")</f>
        <v/>
      </c>
      <c r="R58">
        <f>IF($P58="","",$L$58&amp;"")</f>
        <v/>
      </c>
      <c r="S58">
        <f>IF($P58="","",COUNTIF($P$13:$P58,"?*"))</f>
        <v/>
      </c>
      <c r="T58">
        <f>IFERROR(INDEX($P$13:$P$72,MATCH(ROW()-12,$S$13:$S$72,0)),"")</f>
        <v/>
      </c>
      <c r="U58">
        <f>IFERROR(INDEX($Q$13:$Q$72,MATCH(ROW()-12,$S$13:$S$72,0)),"")</f>
        <v/>
      </c>
      <c r="V58">
        <f>IFERROR(INDEX($R$13:$R$72,MATCH(ROW()-12,$S$13:$S$72,0)),"")</f>
        <v/>
      </c>
      <c r="W58">
        <f>IF($L$58="","",$L$58&amp;"")</f>
        <v/>
      </c>
      <c r="X58">
        <f>IF($W58="","",COUNTIF($W$13:$W58,"?*"))</f>
        <v/>
      </c>
      <c r="Y58">
        <f>IFERROR(INDEX($W$13:$W$72,MATCH(ROW()-12,$X$13:$X$72,0)),"")</f>
        <v/>
      </c>
    </row>
    <row r="59">
      <c r="F59" s="8">
        <f>IF($E59="","",IF($D59="Admin","A."&amp;COUNTIFS($D$13:$D59,"Admin",$E$13:$E59,"&lt;&gt;"),IF($D59="","?",IFERROR(INDEX($B$13:$B$24,MATCH($D59,$A$13:$A$24,0)),"?")&amp;"."&amp;COUNTIFS($D$13:$D59,$D59,$E$13:$E59,"&lt;&gt;"))))</f>
        <v/>
      </c>
      <c r="L59">
        <f>IF($F59="","",$F59&amp;" "&amp;$E59)</f>
        <v/>
      </c>
      <c r="P59">
        <f>IF($L$59="","",$L$59&amp;"")</f>
        <v/>
      </c>
      <c r="Q59">
        <f>IF($P59="","",$D$59&amp;"")</f>
        <v/>
      </c>
      <c r="R59">
        <f>IF($P59="","",$L$59&amp;"")</f>
        <v/>
      </c>
      <c r="S59">
        <f>IF($P59="","",COUNTIF($P$13:$P59,"?*"))</f>
        <v/>
      </c>
      <c r="T59">
        <f>IFERROR(INDEX($P$13:$P$72,MATCH(ROW()-12,$S$13:$S$72,0)),"")</f>
        <v/>
      </c>
      <c r="U59">
        <f>IFERROR(INDEX($Q$13:$Q$72,MATCH(ROW()-12,$S$13:$S$72,0)),"")</f>
        <v/>
      </c>
      <c r="V59">
        <f>IFERROR(INDEX($R$13:$R$72,MATCH(ROW()-12,$S$13:$S$72,0)),"")</f>
        <v/>
      </c>
      <c r="W59">
        <f>IF($L$59="","",$L$59&amp;"")</f>
        <v/>
      </c>
      <c r="X59">
        <f>IF($W59="","",COUNTIF($W$13:$W59,"?*"))</f>
        <v/>
      </c>
      <c r="Y59">
        <f>IFERROR(INDEX($W$13:$W$72,MATCH(ROW()-12,$X$13:$X$72,0)),"")</f>
        <v/>
      </c>
    </row>
    <row r="60">
      <c r="F60" s="8">
        <f>IF($E60="","",IF($D60="Admin","A."&amp;COUNTIFS($D$13:$D60,"Admin",$E$13:$E60,"&lt;&gt;"),IF($D60="","?",IFERROR(INDEX($B$13:$B$24,MATCH($D60,$A$13:$A$24,0)),"?")&amp;"."&amp;COUNTIFS($D$13:$D60,$D60,$E$13:$E60,"&lt;&gt;"))))</f>
        <v/>
      </c>
      <c r="L60">
        <f>IF($F60="","",$F60&amp;" "&amp;$E60)</f>
        <v/>
      </c>
      <c r="P60">
        <f>IF($L$60="","",$L$60&amp;"")</f>
        <v/>
      </c>
      <c r="Q60">
        <f>IF($P60="","",$D$60&amp;"")</f>
        <v/>
      </c>
      <c r="R60">
        <f>IF($P60="","",$L$60&amp;"")</f>
        <v/>
      </c>
      <c r="S60">
        <f>IF($P60="","",COUNTIF($P$13:$P60,"?*"))</f>
        <v/>
      </c>
      <c r="T60">
        <f>IFERROR(INDEX($P$13:$P$72,MATCH(ROW()-12,$S$13:$S$72,0)),"")</f>
        <v/>
      </c>
      <c r="U60">
        <f>IFERROR(INDEX($Q$13:$Q$72,MATCH(ROW()-12,$S$13:$S$72,0)),"")</f>
        <v/>
      </c>
      <c r="V60">
        <f>IFERROR(INDEX($R$13:$R$72,MATCH(ROW()-12,$S$13:$S$72,0)),"")</f>
        <v/>
      </c>
      <c r="W60">
        <f>IF($L$60="","",$L$60&amp;"")</f>
        <v/>
      </c>
      <c r="X60">
        <f>IF($W60="","",COUNTIF($W$13:$W60,"?*"))</f>
        <v/>
      </c>
      <c r="Y60">
        <f>IFERROR(INDEX($W$13:$W$72,MATCH(ROW()-12,$X$13:$X$72,0)),"")</f>
        <v/>
      </c>
    </row>
    <row r="61">
      <c r="F61" s="8">
        <f>IF($E61="","",IF($D61="Admin","A."&amp;COUNTIFS($D$13:$D61,"Admin",$E$13:$E61,"&lt;&gt;"),IF($D61="","?",IFERROR(INDEX($B$13:$B$24,MATCH($D61,$A$13:$A$24,0)),"?")&amp;"."&amp;COUNTIFS($D$13:$D61,$D61,$E$13:$E61,"&lt;&gt;"))))</f>
        <v/>
      </c>
      <c r="L61">
        <f>IF($F61="","",$F61&amp;" "&amp;$E61)</f>
        <v/>
      </c>
      <c r="P61">
        <f>IF($L$61="","",$L$61&amp;"")</f>
        <v/>
      </c>
      <c r="Q61">
        <f>IF($P61="","",$D$61&amp;"")</f>
        <v/>
      </c>
      <c r="R61">
        <f>IF($P61="","",$L$61&amp;"")</f>
        <v/>
      </c>
      <c r="S61">
        <f>IF($P61="","",COUNTIF($P$13:$P61,"?*"))</f>
        <v/>
      </c>
      <c r="T61">
        <f>IFERROR(INDEX($P$13:$P$72,MATCH(ROW()-12,$S$13:$S$72,0)),"")</f>
        <v/>
      </c>
      <c r="U61">
        <f>IFERROR(INDEX($Q$13:$Q$72,MATCH(ROW()-12,$S$13:$S$72,0)),"")</f>
        <v/>
      </c>
      <c r="V61">
        <f>IFERROR(INDEX($R$13:$R$72,MATCH(ROW()-12,$S$13:$S$72,0)),"")</f>
        <v/>
      </c>
      <c r="W61">
        <f>IF($L$61="","",$L$61&amp;"")</f>
        <v/>
      </c>
      <c r="X61">
        <f>IF($W61="","",COUNTIF($W$13:$W61,"?*"))</f>
        <v/>
      </c>
      <c r="Y61">
        <f>IFERROR(INDEX($W$13:$W$72,MATCH(ROW()-12,$X$13:$X$72,0)),"")</f>
        <v/>
      </c>
    </row>
    <row r="62">
      <c r="F62" s="8">
        <f>IF($E62="","",IF($D62="Admin","A."&amp;COUNTIFS($D$13:$D62,"Admin",$E$13:$E62,"&lt;&gt;"),IF($D62="","?",IFERROR(INDEX($B$13:$B$24,MATCH($D62,$A$13:$A$24,0)),"?")&amp;"."&amp;COUNTIFS($D$13:$D62,$D62,$E$13:$E62,"&lt;&gt;"))))</f>
        <v/>
      </c>
      <c r="L62">
        <f>IF($F62="","",$F62&amp;" "&amp;$E62)</f>
        <v/>
      </c>
      <c r="P62">
        <f>IF($L$62="","",$L$62&amp;"")</f>
        <v/>
      </c>
      <c r="Q62">
        <f>IF($P62="","",$D$62&amp;"")</f>
        <v/>
      </c>
      <c r="R62">
        <f>IF($P62="","",$L$62&amp;"")</f>
        <v/>
      </c>
      <c r="S62">
        <f>IF($P62="","",COUNTIF($P$13:$P62,"?*"))</f>
        <v/>
      </c>
      <c r="T62">
        <f>IFERROR(INDEX($P$13:$P$72,MATCH(ROW()-12,$S$13:$S$72,0)),"")</f>
        <v/>
      </c>
      <c r="U62">
        <f>IFERROR(INDEX($Q$13:$Q$72,MATCH(ROW()-12,$S$13:$S$72,0)),"")</f>
        <v/>
      </c>
      <c r="V62">
        <f>IFERROR(INDEX($R$13:$R$72,MATCH(ROW()-12,$S$13:$S$72,0)),"")</f>
        <v/>
      </c>
      <c r="W62">
        <f>IF($L$62="","",$L$62&amp;"")</f>
        <v/>
      </c>
      <c r="X62">
        <f>IF($W62="","",COUNTIF($W$13:$W62,"?*"))</f>
        <v/>
      </c>
      <c r="Y62">
        <f>IFERROR(INDEX($W$13:$W$72,MATCH(ROW()-12,$X$13:$X$72,0)),"")</f>
        <v/>
      </c>
    </row>
    <row r="63">
      <c r="F63" s="8">
        <f>IF($E63="","",IF($D63="Admin","A."&amp;COUNTIFS($D$13:$D63,"Admin",$E$13:$E63,"&lt;&gt;"),IF($D63="","?",IFERROR(INDEX($B$13:$B$24,MATCH($D63,$A$13:$A$24,0)),"?")&amp;"."&amp;COUNTIFS($D$13:$D63,$D63,$E$13:$E63,"&lt;&gt;"))))</f>
        <v/>
      </c>
      <c r="L63">
        <f>IF($F63="","",$F63&amp;" "&amp;$E63)</f>
        <v/>
      </c>
      <c r="P63">
        <f>IF($L$63="","",$L$63&amp;"")</f>
        <v/>
      </c>
      <c r="Q63">
        <f>IF($P63="","",$D$63&amp;"")</f>
        <v/>
      </c>
      <c r="R63">
        <f>IF($P63="","",$L$63&amp;"")</f>
        <v/>
      </c>
      <c r="S63">
        <f>IF($P63="","",COUNTIF($P$13:$P63,"?*"))</f>
        <v/>
      </c>
      <c r="T63">
        <f>IFERROR(INDEX($P$13:$P$72,MATCH(ROW()-12,$S$13:$S$72,0)),"")</f>
        <v/>
      </c>
      <c r="U63">
        <f>IFERROR(INDEX($Q$13:$Q$72,MATCH(ROW()-12,$S$13:$S$72,0)),"")</f>
        <v/>
      </c>
      <c r="V63">
        <f>IFERROR(INDEX($R$13:$R$72,MATCH(ROW()-12,$S$13:$S$72,0)),"")</f>
        <v/>
      </c>
      <c r="W63">
        <f>IF($L$63="","",$L$63&amp;"")</f>
        <v/>
      </c>
      <c r="X63">
        <f>IF($W63="","",COUNTIF($W$13:$W63,"?*"))</f>
        <v/>
      </c>
      <c r="Y63">
        <f>IFERROR(INDEX($W$13:$W$72,MATCH(ROW()-12,$X$13:$X$72,0)),"")</f>
        <v/>
      </c>
    </row>
    <row r="64">
      <c r="F64" s="8">
        <f>IF($E64="","",IF($D64="Admin","A."&amp;COUNTIFS($D$13:$D64,"Admin",$E$13:$E64,"&lt;&gt;"),IF($D64="","?",IFERROR(INDEX($B$13:$B$24,MATCH($D64,$A$13:$A$24,0)),"?")&amp;"."&amp;COUNTIFS($D$13:$D64,$D64,$E$13:$E64,"&lt;&gt;"))))</f>
        <v/>
      </c>
      <c r="L64">
        <f>IF($F64="","",$F64&amp;" "&amp;$E64)</f>
        <v/>
      </c>
      <c r="P64">
        <f>IF($L$64="","",$L$64&amp;"")</f>
        <v/>
      </c>
      <c r="Q64">
        <f>IF($P64="","",$D$64&amp;"")</f>
        <v/>
      </c>
      <c r="R64">
        <f>IF($P64="","",$L$64&amp;"")</f>
        <v/>
      </c>
      <c r="S64">
        <f>IF($P64="","",COUNTIF($P$13:$P64,"?*"))</f>
        <v/>
      </c>
      <c r="T64">
        <f>IFERROR(INDEX($P$13:$P$72,MATCH(ROW()-12,$S$13:$S$72,0)),"")</f>
        <v/>
      </c>
      <c r="U64">
        <f>IFERROR(INDEX($Q$13:$Q$72,MATCH(ROW()-12,$S$13:$S$72,0)),"")</f>
        <v/>
      </c>
      <c r="V64">
        <f>IFERROR(INDEX($R$13:$R$72,MATCH(ROW()-12,$S$13:$S$72,0)),"")</f>
        <v/>
      </c>
      <c r="W64">
        <f>IF($L$64="","",$L$64&amp;"")</f>
        <v/>
      </c>
      <c r="X64">
        <f>IF($W64="","",COUNTIF($W$13:$W64,"?*"))</f>
        <v/>
      </c>
      <c r="Y64">
        <f>IFERROR(INDEX($W$13:$W$72,MATCH(ROW()-12,$X$13:$X$72,0)),"")</f>
        <v/>
      </c>
    </row>
    <row r="65">
      <c r="F65" s="8">
        <f>IF($E65="","",IF($D65="Admin","A."&amp;COUNTIFS($D$13:$D65,"Admin",$E$13:$E65,"&lt;&gt;"),IF($D65="","?",IFERROR(INDEX($B$13:$B$24,MATCH($D65,$A$13:$A$24,0)),"?")&amp;"."&amp;COUNTIFS($D$13:$D65,$D65,$E$13:$E65,"&lt;&gt;"))))</f>
        <v/>
      </c>
      <c r="L65">
        <f>IF($F65="","",$F65&amp;" "&amp;$E65)</f>
        <v/>
      </c>
      <c r="P65">
        <f>IF($L$65="","",$L$65&amp;"")</f>
        <v/>
      </c>
      <c r="Q65">
        <f>IF($P65="","",$D$65&amp;"")</f>
        <v/>
      </c>
      <c r="R65">
        <f>IF($P65="","",$L$65&amp;"")</f>
        <v/>
      </c>
      <c r="S65">
        <f>IF($P65="","",COUNTIF($P$13:$P65,"?*"))</f>
        <v/>
      </c>
      <c r="T65">
        <f>IFERROR(INDEX($P$13:$P$72,MATCH(ROW()-12,$S$13:$S$72,0)),"")</f>
        <v/>
      </c>
      <c r="U65">
        <f>IFERROR(INDEX($Q$13:$Q$72,MATCH(ROW()-12,$S$13:$S$72,0)),"")</f>
        <v/>
      </c>
      <c r="V65">
        <f>IFERROR(INDEX($R$13:$R$72,MATCH(ROW()-12,$S$13:$S$72,0)),"")</f>
        <v/>
      </c>
      <c r="W65">
        <f>IF($L$65="","",$L$65&amp;"")</f>
        <v/>
      </c>
      <c r="X65">
        <f>IF($W65="","",COUNTIF($W$13:$W65,"?*"))</f>
        <v/>
      </c>
      <c r="Y65">
        <f>IFERROR(INDEX($W$13:$W$72,MATCH(ROW()-12,$X$13:$X$72,0)),"")</f>
        <v/>
      </c>
    </row>
    <row r="66">
      <c r="F66" s="8">
        <f>IF($E66="","",IF($D66="Admin","A."&amp;COUNTIFS($D$13:$D66,"Admin",$E$13:$E66,"&lt;&gt;"),IF($D66="","?",IFERROR(INDEX($B$13:$B$24,MATCH($D66,$A$13:$A$24,0)),"?")&amp;"."&amp;COUNTIFS($D$13:$D66,$D66,$E$13:$E66,"&lt;&gt;"))))</f>
        <v/>
      </c>
      <c r="L66">
        <f>IF($F66="","",$F66&amp;" "&amp;$E66)</f>
        <v/>
      </c>
      <c r="P66">
        <f>IF($L$66="","",$L$66&amp;"")</f>
        <v/>
      </c>
      <c r="Q66">
        <f>IF($P66="","",$D$66&amp;"")</f>
        <v/>
      </c>
      <c r="R66">
        <f>IF($P66="","",$L$66&amp;"")</f>
        <v/>
      </c>
      <c r="S66">
        <f>IF($P66="","",COUNTIF($P$13:$P66,"?*"))</f>
        <v/>
      </c>
      <c r="T66">
        <f>IFERROR(INDEX($P$13:$P$72,MATCH(ROW()-12,$S$13:$S$72,0)),"")</f>
        <v/>
      </c>
      <c r="U66">
        <f>IFERROR(INDEX($Q$13:$Q$72,MATCH(ROW()-12,$S$13:$S$72,0)),"")</f>
        <v/>
      </c>
      <c r="V66">
        <f>IFERROR(INDEX($R$13:$R$72,MATCH(ROW()-12,$S$13:$S$72,0)),"")</f>
        <v/>
      </c>
      <c r="W66">
        <f>IF($L$66="","",$L$66&amp;"")</f>
        <v/>
      </c>
      <c r="X66">
        <f>IF($W66="","",COUNTIF($W$13:$W66,"?*"))</f>
        <v/>
      </c>
      <c r="Y66">
        <f>IFERROR(INDEX($W$13:$W$72,MATCH(ROW()-12,$X$13:$X$72,0)),"")</f>
        <v/>
      </c>
    </row>
    <row r="67">
      <c r="F67" s="8">
        <f>IF($E67="","",IF($D67="Admin","A."&amp;COUNTIFS($D$13:$D67,"Admin",$E$13:$E67,"&lt;&gt;"),IF($D67="","?",IFERROR(INDEX($B$13:$B$24,MATCH($D67,$A$13:$A$24,0)),"?")&amp;"."&amp;COUNTIFS($D$13:$D67,$D67,$E$13:$E67,"&lt;&gt;"))))</f>
        <v/>
      </c>
      <c r="L67">
        <f>IF($F67="","",$F67&amp;" "&amp;$E67)</f>
        <v/>
      </c>
      <c r="P67">
        <f>IF($L$67="","",$L$67&amp;"")</f>
        <v/>
      </c>
      <c r="Q67">
        <f>IF($P67="","",$D$67&amp;"")</f>
        <v/>
      </c>
      <c r="R67">
        <f>IF($P67="","",$L$67&amp;"")</f>
        <v/>
      </c>
      <c r="S67">
        <f>IF($P67="","",COUNTIF($P$13:$P67,"?*"))</f>
        <v/>
      </c>
      <c r="T67">
        <f>IFERROR(INDEX($P$13:$P$72,MATCH(ROW()-12,$S$13:$S$72,0)),"")</f>
        <v/>
      </c>
      <c r="U67">
        <f>IFERROR(INDEX($Q$13:$Q$72,MATCH(ROW()-12,$S$13:$S$72,0)),"")</f>
        <v/>
      </c>
      <c r="V67">
        <f>IFERROR(INDEX($R$13:$R$72,MATCH(ROW()-12,$S$13:$S$72,0)),"")</f>
        <v/>
      </c>
      <c r="W67">
        <f>IF($L$67="","",$L$67&amp;"")</f>
        <v/>
      </c>
      <c r="X67">
        <f>IF($W67="","",COUNTIF($W$13:$W67,"?*"))</f>
        <v/>
      </c>
      <c r="Y67">
        <f>IFERROR(INDEX($W$13:$W$72,MATCH(ROW()-12,$X$13:$X$72,0)),"")</f>
        <v/>
      </c>
    </row>
    <row r="68">
      <c r="F68" s="8">
        <f>IF($E68="","",IF($D68="Admin","A."&amp;COUNTIFS($D$13:$D68,"Admin",$E$13:$E68,"&lt;&gt;"),IF($D68="","?",IFERROR(INDEX($B$13:$B$24,MATCH($D68,$A$13:$A$24,0)),"?")&amp;"."&amp;COUNTIFS($D$13:$D68,$D68,$E$13:$E68,"&lt;&gt;"))))</f>
        <v/>
      </c>
      <c r="L68">
        <f>IF($F68="","",$F68&amp;" "&amp;$E68)</f>
        <v/>
      </c>
      <c r="P68">
        <f>IF($L$68="","",$L$68&amp;"")</f>
        <v/>
      </c>
      <c r="Q68">
        <f>IF($P68="","",$D$68&amp;"")</f>
        <v/>
      </c>
      <c r="R68">
        <f>IF($P68="","",$L$68&amp;"")</f>
        <v/>
      </c>
      <c r="S68">
        <f>IF($P68="","",COUNTIF($P$13:$P68,"?*"))</f>
        <v/>
      </c>
      <c r="T68">
        <f>IFERROR(INDEX($P$13:$P$72,MATCH(ROW()-12,$S$13:$S$72,0)),"")</f>
        <v/>
      </c>
      <c r="U68">
        <f>IFERROR(INDEX($Q$13:$Q$72,MATCH(ROW()-12,$S$13:$S$72,0)),"")</f>
        <v/>
      </c>
      <c r="V68">
        <f>IFERROR(INDEX($R$13:$R$72,MATCH(ROW()-12,$S$13:$S$72,0)),"")</f>
        <v/>
      </c>
      <c r="W68">
        <f>IF($L$68="","",$L$68&amp;"")</f>
        <v/>
      </c>
      <c r="X68">
        <f>IF($W68="","",COUNTIF($W$13:$W68,"?*"))</f>
        <v/>
      </c>
      <c r="Y68">
        <f>IFERROR(INDEX($W$13:$W$72,MATCH(ROW()-12,$X$13:$X$72,0)),"")</f>
        <v/>
      </c>
    </row>
    <row r="69">
      <c r="F69" s="8">
        <f>IF($E69="","",IF($D69="Admin","A."&amp;COUNTIFS($D$13:$D69,"Admin",$E$13:$E69,"&lt;&gt;"),IF($D69="","?",IFERROR(INDEX($B$13:$B$24,MATCH($D69,$A$13:$A$24,0)),"?")&amp;"."&amp;COUNTIFS($D$13:$D69,$D69,$E$13:$E69,"&lt;&gt;"))))</f>
        <v/>
      </c>
      <c r="L69">
        <f>IF($F69="","",$F69&amp;" "&amp;$E69)</f>
        <v/>
      </c>
      <c r="P69">
        <f>IF($L$69="","",$L$69&amp;"")</f>
        <v/>
      </c>
      <c r="Q69">
        <f>IF($P69="","",$D$69&amp;"")</f>
        <v/>
      </c>
      <c r="R69">
        <f>IF($P69="","",$L$69&amp;"")</f>
        <v/>
      </c>
      <c r="S69">
        <f>IF($P69="","",COUNTIF($P$13:$P69,"?*"))</f>
        <v/>
      </c>
      <c r="T69">
        <f>IFERROR(INDEX($P$13:$P$72,MATCH(ROW()-12,$S$13:$S$72,0)),"")</f>
        <v/>
      </c>
      <c r="U69">
        <f>IFERROR(INDEX($Q$13:$Q$72,MATCH(ROW()-12,$S$13:$S$72,0)),"")</f>
        <v/>
      </c>
      <c r="V69">
        <f>IFERROR(INDEX($R$13:$R$72,MATCH(ROW()-12,$S$13:$S$72,0)),"")</f>
        <v/>
      </c>
      <c r="W69">
        <f>IF($L$69="","",$L$69&amp;"")</f>
        <v/>
      </c>
      <c r="X69">
        <f>IF($W69="","",COUNTIF($W$13:$W69,"?*"))</f>
        <v/>
      </c>
      <c r="Y69">
        <f>IFERROR(INDEX($W$13:$W$72,MATCH(ROW()-12,$X$13:$X$72,0)),"")</f>
        <v/>
      </c>
    </row>
    <row r="70">
      <c r="F70" s="8">
        <f>IF($E70="","",IF($D70="Admin","A."&amp;COUNTIFS($D$13:$D70,"Admin",$E$13:$E70,"&lt;&gt;"),IF($D70="","?",IFERROR(INDEX($B$13:$B$24,MATCH($D70,$A$13:$A$24,0)),"?")&amp;"."&amp;COUNTIFS($D$13:$D70,$D70,$E$13:$E70,"&lt;&gt;"))))</f>
        <v/>
      </c>
      <c r="L70">
        <f>IF($F70="","",$F70&amp;" "&amp;$E70)</f>
        <v/>
      </c>
      <c r="P70">
        <f>IF($L$70="","",$L$70&amp;"")</f>
        <v/>
      </c>
      <c r="Q70">
        <f>IF($P70="","",$D$70&amp;"")</f>
        <v/>
      </c>
      <c r="R70">
        <f>IF($P70="","",$L$70&amp;"")</f>
        <v/>
      </c>
      <c r="S70">
        <f>IF($P70="","",COUNTIF($P$13:$P70,"?*"))</f>
        <v/>
      </c>
      <c r="T70">
        <f>IFERROR(INDEX($P$13:$P$72,MATCH(ROW()-12,$S$13:$S$72,0)),"")</f>
        <v/>
      </c>
      <c r="U70">
        <f>IFERROR(INDEX($Q$13:$Q$72,MATCH(ROW()-12,$S$13:$S$72,0)),"")</f>
        <v/>
      </c>
      <c r="V70">
        <f>IFERROR(INDEX($R$13:$R$72,MATCH(ROW()-12,$S$13:$S$72,0)),"")</f>
        <v/>
      </c>
      <c r="W70">
        <f>IF($L$70="","",$L$70&amp;"")</f>
        <v/>
      </c>
      <c r="X70">
        <f>IF($W70="","",COUNTIF($W$13:$W70,"?*"))</f>
        <v/>
      </c>
      <c r="Y70">
        <f>IFERROR(INDEX($W$13:$W$72,MATCH(ROW()-12,$X$13:$X$72,0)),"")</f>
        <v/>
      </c>
    </row>
    <row r="71">
      <c r="F71" s="8">
        <f>IF($E71="","",IF($D71="Admin","A."&amp;COUNTIFS($D$13:$D71,"Admin",$E$13:$E71,"&lt;&gt;"),IF($D71="","?",IFERROR(INDEX($B$13:$B$24,MATCH($D71,$A$13:$A$24,0)),"?")&amp;"."&amp;COUNTIFS($D$13:$D71,$D71,$E$13:$E71,"&lt;&gt;"))))</f>
        <v/>
      </c>
      <c r="L71">
        <f>IF($F71="","",$F71&amp;" "&amp;$E71)</f>
        <v/>
      </c>
      <c r="P71">
        <f>IF($L$71="","",$L$71&amp;"")</f>
        <v/>
      </c>
      <c r="Q71">
        <f>IF($P71="","",$D$71&amp;"")</f>
        <v/>
      </c>
      <c r="R71">
        <f>IF($P71="","",$L$71&amp;"")</f>
        <v/>
      </c>
      <c r="S71">
        <f>IF($P71="","",COUNTIF($P$13:$P71,"?*"))</f>
        <v/>
      </c>
      <c r="T71">
        <f>IFERROR(INDEX($P$13:$P$72,MATCH(ROW()-12,$S$13:$S$72,0)),"")</f>
        <v/>
      </c>
      <c r="U71">
        <f>IFERROR(INDEX($Q$13:$Q$72,MATCH(ROW()-12,$S$13:$S$72,0)),"")</f>
        <v/>
      </c>
      <c r="V71">
        <f>IFERROR(INDEX($R$13:$R$72,MATCH(ROW()-12,$S$13:$S$72,0)),"")</f>
        <v/>
      </c>
      <c r="W71">
        <f>IF($L$71="","",$L$71&amp;"")</f>
        <v/>
      </c>
      <c r="X71">
        <f>IF($W71="","",COUNTIF($W$13:$W71,"?*"))</f>
        <v/>
      </c>
      <c r="Y71">
        <f>IFERROR(INDEX($W$13:$W$72,MATCH(ROW()-12,$X$13:$X$72,0)),"")</f>
        <v/>
      </c>
    </row>
    <row r="72">
      <c r="F72" s="8">
        <f>IF($E72="","",IF($D72="Admin","A."&amp;COUNTIFS($D$13:$D72,"Admin",$E$13:$E72,"&lt;&gt;"),IF($D72="","?",IFERROR(INDEX($B$13:$B$24,MATCH($D72,$A$13:$A$24,0)),"?")&amp;"."&amp;COUNTIFS($D$13:$D72,$D72,$E$13:$E72,"&lt;&gt;"))))</f>
        <v/>
      </c>
      <c r="L72">
        <f>IF($F72="","",$F72&amp;" "&amp;$E72)</f>
        <v/>
      </c>
      <c r="P72">
        <f>IF($L$72="","",$L$72&amp;"")</f>
        <v/>
      </c>
      <c r="Q72">
        <f>IF($P72="","",$D$72&amp;"")</f>
        <v/>
      </c>
      <c r="R72">
        <f>IF($P72="","",$L$72&amp;"")</f>
        <v/>
      </c>
      <c r="S72">
        <f>IF($P72="","",COUNTIF($P$13:$P72,"?*"))</f>
        <v/>
      </c>
      <c r="T72">
        <f>IFERROR(INDEX($P$13:$P$72,MATCH(ROW()-12,$S$13:$S$72,0)),"")</f>
        <v/>
      </c>
      <c r="U72">
        <f>IFERROR(INDEX($Q$13:$Q$72,MATCH(ROW()-12,$S$13:$S$72,0)),"")</f>
        <v/>
      </c>
      <c r="V72">
        <f>IFERROR(INDEX($R$13:$R$72,MATCH(ROW()-12,$S$13:$S$72,0)),"")</f>
        <v/>
      </c>
      <c r="W72">
        <f>IF($L$72="","",$L$72&amp;"")</f>
        <v/>
      </c>
      <c r="X72">
        <f>IF($W72="","",COUNTIF($W$13:$W72,"?*"))</f>
        <v/>
      </c>
      <c r="Y72">
        <f>IFERROR(INDEX($W$13:$W$72,MATCH(ROW()-12,$X$13:$X$72,0)),"")</f>
        <v/>
      </c>
    </row>
  </sheetData>
  <mergeCells count="6">
    <mergeCell ref="B4:F4"/>
    <mergeCell ref="B7:F7"/>
    <mergeCell ref="B6:F6"/>
    <mergeCell ref="B5:F5"/>
    <mergeCell ref="B8:F8"/>
    <mergeCell ref="B9:F9"/>
  </mergeCells>
  <conditionalFormatting sqref="A13:A24">
    <cfRule type="expression" priority="1" dxfId="0">
      <formula>$A12&lt;&gt;""</formula>
    </cfRule>
  </conditionalFormatting>
  <conditionalFormatting sqref="B13:B24">
    <cfRule type="expression" priority="2" dxfId="1">
      <formula>$A12&lt;&gt;""</formula>
    </cfRule>
  </conditionalFormatting>
  <conditionalFormatting sqref="D13:E72">
    <cfRule type="expression" priority="3" dxfId="0">
      <formula>COUNTA($D12:$E12)&gt;0</formula>
    </cfRule>
  </conditionalFormatting>
  <conditionalFormatting sqref="F13:F72">
    <cfRule type="expression" priority="4" dxfId="1">
      <formula>COUNTA($D12:$E12)&gt;0</formula>
    </cfRule>
  </conditionalFormatting>
  <dataValidations count="1">
    <dataValidation sqref="D13:D72" showDropDown="0" showInputMessage="0" showErrorMessage="0" allowBlank="1" errorTitle="Choose from the list" error="Choose Admin, or one of the objectives you listed on the left." type="list">
      <formula1>=TypeList</formula1>
    </dataValidation>
  </dataValidations>
  <pageMargins left="0.75" right="0.75" top="1" bottom="1" header="0.5" footer="0.5"/>
  <pageSetup fitToHeight="0" fitToWidth="1"/>
</worksheet>
</file>

<file path=xl/worksheets/sheet2.xml><?xml version="1.0" encoding="utf-8"?>
<worksheet xmlns="http://schemas.openxmlformats.org/spreadsheetml/2006/main">
  <sheetPr>
    <tabColor rgb="00016937"/>
    <outlinePr summaryBelow="1" summaryRight="1"/>
    <pageSetUpPr fitToPage="1"/>
  </sheetPr>
  <dimension ref="A1:H66"/>
  <sheetViews>
    <sheetView showGridLines="0" workbookViewId="0">
      <pane ySplit="6" topLeftCell="A7" activePane="bottomLeft" state="frozen"/>
      <selection pane="bottomLeft" activeCell="A1" sqref="A1"/>
    </sheetView>
  </sheetViews>
  <sheetFormatPr baseColWidth="8" defaultRowHeight="15"/>
  <cols>
    <col width="46" customWidth="1" min="1" max="1"/>
    <col width="15" customWidth="1" min="2" max="2"/>
    <col width="12" customWidth="1" min="3" max="3"/>
    <col width="12" customWidth="1" min="4" max="4"/>
    <col width="12" customWidth="1" min="5" max="5"/>
    <col width="12" customWidth="1" min="6" max="6"/>
    <col width="14" customWidth="1" min="7" max="7"/>
    <col width="13" customWidth="1" min="8" max="8"/>
  </cols>
  <sheetData>
    <row r="1">
      <c r="A1" s="1" t="inlineStr">
        <is>
          <t>Financial Requirements Plan</t>
        </is>
      </c>
    </row>
    <row r="2">
      <c r="A2" s="2" t="inlineStr">
        <is>
          <t>The lines arrive from the Sub-Grantee sheet. Type only the approved budget and the period columns. The total stays in view at the top while you scroll.</t>
        </is>
      </c>
    </row>
    <row r="3">
      <c r="A3" s="2" t="inlineStr">
        <is>
          <t>Blue = you type      Green = worked out for you, do not type over      Yellow = totals</t>
        </is>
      </c>
    </row>
    <row r="5" ht="30" customHeight="1">
      <c r="A5" s="7" t="inlineStr">
        <is>
          <t>Admin line / activity</t>
        </is>
      </c>
      <c r="B5" s="7" t="inlineStr">
        <is>
          <t>Approved budget (ETB)</t>
        </is>
      </c>
      <c r="C5" s="7" t="inlineStr">
        <is>
          <t>Period 1</t>
        </is>
      </c>
      <c r="D5" s="7" t="inlineStr">
        <is>
          <t>Period 2</t>
        </is>
      </c>
      <c r="E5" s="7" t="inlineStr">
        <is>
          <t>Period 3</t>
        </is>
      </c>
      <c r="F5" s="7" t="inlineStr">
        <is>
          <t>Period 4</t>
        </is>
      </c>
      <c r="G5" s="7" t="inlineStr">
        <is>
          <t>Total planned</t>
        </is>
      </c>
      <c r="H5" s="7" t="inlineStr">
        <is>
          <t>Variance</t>
        </is>
      </c>
    </row>
    <row r="6">
      <c r="A6" s="9" t="inlineStr">
        <is>
          <t>TOTAL</t>
        </is>
      </c>
      <c r="B6" s="10">
        <f>SUM(B7:B66)</f>
        <v/>
      </c>
      <c r="C6" s="10">
        <f>SUM(C7:C66)</f>
        <v/>
      </c>
      <c r="D6" s="10">
        <f>SUM(D7:D66)</f>
        <v/>
      </c>
      <c r="E6" s="10">
        <f>SUM(E7:E66)</f>
        <v/>
      </c>
      <c r="F6" s="10">
        <f>SUM(F7:F66)</f>
        <v/>
      </c>
      <c r="G6" s="10">
        <f>SUM(G7:G66)</f>
        <v/>
      </c>
      <c r="H6" s="10">
        <f>B6-G6</f>
        <v/>
      </c>
    </row>
    <row r="7">
      <c r="A7" s="11">
        <f>IF('Sub-Grantee'!$Y$13="","",'Sub-Grantee'!$Y$13)</f>
        <v/>
      </c>
      <c r="B7" s="12" t="n"/>
      <c r="C7" s="12" t="n"/>
      <c r="D7" s="12" t="n"/>
      <c r="E7" s="12" t="n"/>
      <c r="F7" s="12" t="n"/>
      <c r="G7" s="13">
        <f>IF($A7="","",SUM($C7:$F7))</f>
        <v/>
      </c>
      <c r="H7" s="13">
        <f>IF($A7="","",N($B7)-$G7)</f>
        <v/>
      </c>
    </row>
    <row r="8">
      <c r="A8" s="11">
        <f>IF('Sub-Grantee'!$Y$14="","",'Sub-Grantee'!$Y$14)</f>
        <v/>
      </c>
      <c r="B8" s="12" t="n"/>
      <c r="C8" s="12" t="n"/>
      <c r="D8" s="12" t="n"/>
      <c r="E8" s="12" t="n"/>
      <c r="F8" s="12" t="n"/>
      <c r="G8" s="13">
        <f>IF($A8="","",SUM($C8:$F8))</f>
        <v/>
      </c>
      <c r="H8" s="13">
        <f>IF($A8="","",N($B8)-$G8)</f>
        <v/>
      </c>
    </row>
    <row r="9">
      <c r="A9" s="11">
        <f>IF('Sub-Grantee'!$Y$15="","",'Sub-Grantee'!$Y$15)</f>
        <v/>
      </c>
      <c r="B9" s="12" t="n"/>
      <c r="C9" s="12" t="n"/>
      <c r="D9" s="12" t="n"/>
      <c r="E9" s="12" t="n"/>
      <c r="F9" s="12" t="n"/>
      <c r="G9" s="13">
        <f>IF($A9="","",SUM($C9:$F9))</f>
        <v/>
      </c>
      <c r="H9" s="13">
        <f>IF($A9="","",N($B9)-$G9)</f>
        <v/>
      </c>
    </row>
    <row r="10">
      <c r="A10" s="11">
        <f>IF('Sub-Grantee'!$Y$16="","",'Sub-Grantee'!$Y$16)</f>
        <v/>
      </c>
      <c r="B10" s="12" t="n"/>
      <c r="C10" s="12" t="n"/>
      <c r="D10" s="12" t="n"/>
      <c r="E10" s="12" t="n"/>
      <c r="F10" s="12" t="n"/>
      <c r="G10" s="13">
        <f>IF($A10="","",SUM($C10:$F10))</f>
        <v/>
      </c>
      <c r="H10" s="13">
        <f>IF($A10="","",N($B10)-$G10)</f>
        <v/>
      </c>
    </row>
    <row r="11">
      <c r="A11" s="11">
        <f>IF('Sub-Grantee'!$Y$17="","",'Sub-Grantee'!$Y$17)</f>
        <v/>
      </c>
      <c r="B11" s="12" t="n"/>
      <c r="C11" s="12" t="n"/>
      <c r="D11" s="12" t="n"/>
      <c r="E11" s="12" t="n"/>
      <c r="F11" s="12" t="n"/>
      <c r="G11" s="13">
        <f>IF($A11="","",SUM($C11:$F11))</f>
        <v/>
      </c>
      <c r="H11" s="13">
        <f>IF($A11="","",N($B11)-$G11)</f>
        <v/>
      </c>
    </row>
    <row r="12">
      <c r="A12" s="11">
        <f>IF('Sub-Grantee'!$Y$18="","",'Sub-Grantee'!$Y$18)</f>
        <v/>
      </c>
      <c r="B12" s="12" t="n"/>
      <c r="C12" s="12" t="n"/>
      <c r="D12" s="12" t="n"/>
      <c r="E12" s="12" t="n"/>
      <c r="F12" s="12" t="n"/>
      <c r="G12" s="13">
        <f>IF($A12="","",SUM($C12:$F12))</f>
        <v/>
      </c>
      <c r="H12" s="13">
        <f>IF($A12="","",N($B12)-$G12)</f>
        <v/>
      </c>
    </row>
    <row r="13">
      <c r="A13" s="11">
        <f>IF('Sub-Grantee'!$Y$19="","",'Sub-Grantee'!$Y$19)</f>
        <v/>
      </c>
      <c r="B13" s="12" t="n"/>
      <c r="C13" s="12" t="n"/>
      <c r="D13" s="12" t="n"/>
      <c r="E13" s="12" t="n"/>
      <c r="F13" s="12" t="n"/>
      <c r="G13" s="13">
        <f>IF($A13="","",SUM($C13:$F13))</f>
        <v/>
      </c>
      <c r="H13" s="13">
        <f>IF($A13="","",N($B13)-$G13)</f>
        <v/>
      </c>
    </row>
    <row r="14">
      <c r="A14" s="11">
        <f>IF('Sub-Grantee'!$Y$20="","",'Sub-Grantee'!$Y$20)</f>
        <v/>
      </c>
      <c r="B14" s="12" t="n"/>
      <c r="C14" s="12" t="n"/>
      <c r="D14" s="12" t="n"/>
      <c r="E14" s="12" t="n"/>
      <c r="F14" s="12" t="n"/>
      <c r="G14" s="13">
        <f>IF($A14="","",SUM($C14:$F14))</f>
        <v/>
      </c>
      <c r="H14" s="13">
        <f>IF($A14="","",N($B14)-$G14)</f>
        <v/>
      </c>
    </row>
    <row r="15">
      <c r="A15" s="11">
        <f>IF('Sub-Grantee'!$Y$21="","",'Sub-Grantee'!$Y$21)</f>
        <v/>
      </c>
      <c r="B15" s="12" t="n"/>
      <c r="C15" s="12" t="n"/>
      <c r="D15" s="12" t="n"/>
      <c r="E15" s="12" t="n"/>
      <c r="F15" s="12" t="n"/>
      <c r="G15" s="13">
        <f>IF($A15="","",SUM($C15:$F15))</f>
        <v/>
      </c>
      <c r="H15" s="13">
        <f>IF($A15="","",N($B15)-$G15)</f>
        <v/>
      </c>
    </row>
    <row r="16">
      <c r="A16" s="11">
        <f>IF('Sub-Grantee'!$Y$22="","",'Sub-Grantee'!$Y$22)</f>
        <v/>
      </c>
      <c r="B16" s="12" t="n"/>
      <c r="C16" s="12" t="n"/>
      <c r="D16" s="12" t="n"/>
      <c r="E16" s="12" t="n"/>
      <c r="F16" s="12" t="n"/>
      <c r="G16" s="13">
        <f>IF($A16="","",SUM($C16:$F16))</f>
        <v/>
      </c>
      <c r="H16" s="13">
        <f>IF($A16="","",N($B16)-$G16)</f>
        <v/>
      </c>
    </row>
    <row r="17">
      <c r="A17" s="11">
        <f>IF('Sub-Grantee'!$Y$23="","",'Sub-Grantee'!$Y$23)</f>
        <v/>
      </c>
      <c r="B17" s="12" t="n"/>
      <c r="C17" s="12" t="n"/>
      <c r="D17" s="12" t="n"/>
      <c r="E17" s="12" t="n"/>
      <c r="F17" s="12" t="n"/>
      <c r="G17" s="13">
        <f>IF($A17="","",SUM($C17:$F17))</f>
        <v/>
      </c>
      <c r="H17" s="13">
        <f>IF($A17="","",N($B17)-$G17)</f>
        <v/>
      </c>
    </row>
    <row r="18">
      <c r="A18" s="11">
        <f>IF('Sub-Grantee'!$Y$24="","",'Sub-Grantee'!$Y$24)</f>
        <v/>
      </c>
      <c r="B18" s="12" t="n"/>
      <c r="C18" s="12" t="n"/>
      <c r="D18" s="12" t="n"/>
      <c r="E18" s="12" t="n"/>
      <c r="F18" s="12" t="n"/>
      <c r="G18" s="13">
        <f>IF($A18="","",SUM($C18:$F18))</f>
        <v/>
      </c>
      <c r="H18" s="13">
        <f>IF($A18="","",N($B18)-$G18)</f>
        <v/>
      </c>
    </row>
    <row r="19">
      <c r="A19" s="11">
        <f>IF('Sub-Grantee'!$Y$25="","",'Sub-Grantee'!$Y$25)</f>
        <v/>
      </c>
      <c r="B19" s="12" t="n"/>
      <c r="C19" s="12" t="n"/>
      <c r="D19" s="12" t="n"/>
      <c r="E19" s="12" t="n"/>
      <c r="F19" s="12" t="n"/>
      <c r="G19" s="13">
        <f>IF($A19="","",SUM($C19:$F19))</f>
        <v/>
      </c>
      <c r="H19" s="13">
        <f>IF($A19="","",N($B19)-$G19)</f>
        <v/>
      </c>
    </row>
    <row r="20">
      <c r="A20" s="11">
        <f>IF('Sub-Grantee'!$Y$26="","",'Sub-Grantee'!$Y$26)</f>
        <v/>
      </c>
      <c r="B20" s="12" t="n"/>
      <c r="C20" s="12" t="n"/>
      <c r="D20" s="12" t="n"/>
      <c r="E20" s="12" t="n"/>
      <c r="F20" s="12" t="n"/>
      <c r="G20" s="13">
        <f>IF($A20="","",SUM($C20:$F20))</f>
        <v/>
      </c>
      <c r="H20" s="13">
        <f>IF($A20="","",N($B20)-$G20)</f>
        <v/>
      </c>
    </row>
    <row r="21">
      <c r="A21" s="11">
        <f>IF('Sub-Grantee'!$Y$27="","",'Sub-Grantee'!$Y$27)</f>
        <v/>
      </c>
      <c r="B21" s="12" t="n"/>
      <c r="C21" s="12" t="n"/>
      <c r="D21" s="12" t="n"/>
      <c r="E21" s="12" t="n"/>
      <c r="F21" s="12" t="n"/>
      <c r="G21" s="13">
        <f>IF($A21="","",SUM($C21:$F21))</f>
        <v/>
      </c>
      <c r="H21" s="13">
        <f>IF($A21="","",N($B21)-$G21)</f>
        <v/>
      </c>
    </row>
    <row r="22">
      <c r="A22" s="11">
        <f>IF('Sub-Grantee'!$Y$28="","",'Sub-Grantee'!$Y$28)</f>
        <v/>
      </c>
      <c r="B22" s="12" t="n"/>
      <c r="C22" s="12" t="n"/>
      <c r="D22" s="12" t="n"/>
      <c r="E22" s="12" t="n"/>
      <c r="F22" s="12" t="n"/>
      <c r="G22" s="13">
        <f>IF($A22="","",SUM($C22:$F22))</f>
        <v/>
      </c>
      <c r="H22" s="13">
        <f>IF($A22="","",N($B22)-$G22)</f>
        <v/>
      </c>
    </row>
    <row r="23">
      <c r="A23" s="11">
        <f>IF('Sub-Grantee'!$Y$29="","",'Sub-Grantee'!$Y$29)</f>
        <v/>
      </c>
      <c r="B23" s="12" t="n"/>
      <c r="C23" s="12" t="n"/>
      <c r="D23" s="12" t="n"/>
      <c r="E23" s="12" t="n"/>
      <c r="F23" s="12" t="n"/>
      <c r="G23" s="13">
        <f>IF($A23="","",SUM($C23:$F23))</f>
        <v/>
      </c>
      <c r="H23" s="13">
        <f>IF($A23="","",N($B23)-$G23)</f>
        <v/>
      </c>
    </row>
    <row r="24">
      <c r="A24" s="11">
        <f>IF('Sub-Grantee'!$Y$30="","",'Sub-Grantee'!$Y$30)</f>
        <v/>
      </c>
      <c r="B24" s="12" t="n"/>
      <c r="C24" s="12" t="n"/>
      <c r="D24" s="12" t="n"/>
      <c r="E24" s="12" t="n"/>
      <c r="F24" s="12" t="n"/>
      <c r="G24" s="13">
        <f>IF($A24="","",SUM($C24:$F24))</f>
        <v/>
      </c>
      <c r="H24" s="13">
        <f>IF($A24="","",N($B24)-$G24)</f>
        <v/>
      </c>
    </row>
    <row r="25">
      <c r="A25" s="11">
        <f>IF('Sub-Grantee'!$Y$31="","",'Sub-Grantee'!$Y$31)</f>
        <v/>
      </c>
      <c r="B25" s="12" t="n"/>
      <c r="C25" s="12" t="n"/>
      <c r="D25" s="12" t="n"/>
      <c r="E25" s="12" t="n"/>
      <c r="F25" s="12" t="n"/>
      <c r="G25" s="13">
        <f>IF($A25="","",SUM($C25:$F25))</f>
        <v/>
      </c>
      <c r="H25" s="13">
        <f>IF($A25="","",N($B25)-$G25)</f>
        <v/>
      </c>
    </row>
    <row r="26">
      <c r="A26" s="11">
        <f>IF('Sub-Grantee'!$Y$32="","",'Sub-Grantee'!$Y$32)</f>
        <v/>
      </c>
      <c r="B26" s="12" t="n"/>
      <c r="C26" s="12" t="n"/>
      <c r="D26" s="12" t="n"/>
      <c r="E26" s="12" t="n"/>
      <c r="F26" s="12" t="n"/>
      <c r="G26" s="13">
        <f>IF($A26="","",SUM($C26:$F26))</f>
        <v/>
      </c>
      <c r="H26" s="13">
        <f>IF($A26="","",N($B26)-$G26)</f>
        <v/>
      </c>
    </row>
    <row r="27">
      <c r="A27" s="11">
        <f>IF('Sub-Grantee'!$Y$33="","",'Sub-Grantee'!$Y$33)</f>
        <v/>
      </c>
      <c r="B27" s="12" t="n"/>
      <c r="C27" s="12" t="n"/>
      <c r="D27" s="12" t="n"/>
      <c r="E27" s="12" t="n"/>
      <c r="F27" s="12" t="n"/>
      <c r="G27" s="13">
        <f>IF($A27="","",SUM($C27:$F27))</f>
        <v/>
      </c>
      <c r="H27" s="13">
        <f>IF($A27="","",N($B27)-$G27)</f>
        <v/>
      </c>
    </row>
    <row r="28">
      <c r="A28" s="11">
        <f>IF('Sub-Grantee'!$Y$34="","",'Sub-Grantee'!$Y$34)</f>
        <v/>
      </c>
      <c r="B28" s="12" t="n"/>
      <c r="C28" s="12" t="n"/>
      <c r="D28" s="12" t="n"/>
      <c r="E28" s="12" t="n"/>
      <c r="F28" s="12" t="n"/>
      <c r="G28" s="13">
        <f>IF($A28="","",SUM($C28:$F28))</f>
        <v/>
      </c>
      <c r="H28" s="13">
        <f>IF($A28="","",N($B28)-$G28)</f>
        <v/>
      </c>
    </row>
    <row r="29">
      <c r="A29" s="11">
        <f>IF('Sub-Grantee'!$Y$35="","",'Sub-Grantee'!$Y$35)</f>
        <v/>
      </c>
      <c r="B29" s="12" t="n"/>
      <c r="C29" s="12" t="n"/>
      <c r="D29" s="12" t="n"/>
      <c r="E29" s="12" t="n"/>
      <c r="F29" s="12" t="n"/>
      <c r="G29" s="13">
        <f>IF($A29="","",SUM($C29:$F29))</f>
        <v/>
      </c>
      <c r="H29" s="13">
        <f>IF($A29="","",N($B29)-$G29)</f>
        <v/>
      </c>
    </row>
    <row r="30">
      <c r="A30" s="11">
        <f>IF('Sub-Grantee'!$Y$36="","",'Sub-Grantee'!$Y$36)</f>
        <v/>
      </c>
      <c r="B30" s="12" t="n"/>
      <c r="C30" s="12" t="n"/>
      <c r="D30" s="12" t="n"/>
      <c r="E30" s="12" t="n"/>
      <c r="F30" s="12" t="n"/>
      <c r="G30" s="13">
        <f>IF($A30="","",SUM($C30:$F30))</f>
        <v/>
      </c>
      <c r="H30" s="13">
        <f>IF($A30="","",N($B30)-$G30)</f>
        <v/>
      </c>
    </row>
    <row r="31">
      <c r="A31" s="11">
        <f>IF('Sub-Grantee'!$Y$37="","",'Sub-Grantee'!$Y$37)</f>
        <v/>
      </c>
      <c r="B31" s="12" t="n"/>
      <c r="C31" s="12" t="n"/>
      <c r="D31" s="12" t="n"/>
      <c r="E31" s="12" t="n"/>
      <c r="F31" s="12" t="n"/>
      <c r="G31" s="13">
        <f>IF($A31="","",SUM($C31:$F31))</f>
        <v/>
      </c>
      <c r="H31" s="13">
        <f>IF($A31="","",N($B31)-$G31)</f>
        <v/>
      </c>
    </row>
    <row r="32">
      <c r="A32" s="11">
        <f>IF('Sub-Grantee'!$Y$38="","",'Sub-Grantee'!$Y$38)</f>
        <v/>
      </c>
      <c r="B32" s="12" t="n"/>
      <c r="C32" s="12" t="n"/>
      <c r="D32" s="12" t="n"/>
      <c r="E32" s="12" t="n"/>
      <c r="F32" s="12" t="n"/>
      <c r="G32" s="13">
        <f>IF($A32="","",SUM($C32:$F32))</f>
        <v/>
      </c>
      <c r="H32" s="13">
        <f>IF($A32="","",N($B32)-$G32)</f>
        <v/>
      </c>
    </row>
    <row r="33">
      <c r="A33" s="11">
        <f>IF('Sub-Grantee'!$Y$39="","",'Sub-Grantee'!$Y$39)</f>
        <v/>
      </c>
      <c r="B33" s="12" t="n"/>
      <c r="C33" s="12" t="n"/>
      <c r="D33" s="12" t="n"/>
      <c r="E33" s="12" t="n"/>
      <c r="F33" s="12" t="n"/>
      <c r="G33" s="13">
        <f>IF($A33="","",SUM($C33:$F33))</f>
        <v/>
      </c>
      <c r="H33" s="13">
        <f>IF($A33="","",N($B33)-$G33)</f>
        <v/>
      </c>
    </row>
    <row r="34">
      <c r="A34" s="11">
        <f>IF('Sub-Grantee'!$Y$40="","",'Sub-Grantee'!$Y$40)</f>
        <v/>
      </c>
      <c r="B34" s="12" t="n"/>
      <c r="C34" s="12" t="n"/>
      <c r="D34" s="12" t="n"/>
      <c r="E34" s="12" t="n"/>
      <c r="F34" s="12" t="n"/>
      <c r="G34" s="13">
        <f>IF($A34="","",SUM($C34:$F34))</f>
        <v/>
      </c>
      <c r="H34" s="13">
        <f>IF($A34="","",N($B34)-$G34)</f>
        <v/>
      </c>
    </row>
    <row r="35">
      <c r="A35" s="11">
        <f>IF('Sub-Grantee'!$Y$41="","",'Sub-Grantee'!$Y$41)</f>
        <v/>
      </c>
      <c r="B35" s="12" t="n"/>
      <c r="C35" s="12" t="n"/>
      <c r="D35" s="12" t="n"/>
      <c r="E35" s="12" t="n"/>
      <c r="F35" s="12" t="n"/>
      <c r="G35" s="13">
        <f>IF($A35="","",SUM($C35:$F35))</f>
        <v/>
      </c>
      <c r="H35" s="13">
        <f>IF($A35="","",N($B35)-$G35)</f>
        <v/>
      </c>
    </row>
    <row r="36">
      <c r="A36" s="11">
        <f>IF('Sub-Grantee'!$Y$42="","",'Sub-Grantee'!$Y$42)</f>
        <v/>
      </c>
      <c r="B36" s="12" t="n"/>
      <c r="C36" s="12" t="n"/>
      <c r="D36" s="12" t="n"/>
      <c r="E36" s="12" t="n"/>
      <c r="F36" s="12" t="n"/>
      <c r="G36" s="13">
        <f>IF($A36="","",SUM($C36:$F36))</f>
        <v/>
      </c>
      <c r="H36" s="13">
        <f>IF($A36="","",N($B36)-$G36)</f>
        <v/>
      </c>
    </row>
    <row r="37">
      <c r="A37" s="11">
        <f>IF('Sub-Grantee'!$Y$43="","",'Sub-Grantee'!$Y$43)</f>
        <v/>
      </c>
      <c r="B37" s="12" t="n"/>
      <c r="C37" s="12" t="n"/>
      <c r="D37" s="12" t="n"/>
      <c r="E37" s="12" t="n"/>
      <c r="F37" s="12" t="n"/>
      <c r="G37" s="13">
        <f>IF($A37="","",SUM($C37:$F37))</f>
        <v/>
      </c>
      <c r="H37" s="13">
        <f>IF($A37="","",N($B37)-$G37)</f>
        <v/>
      </c>
    </row>
    <row r="38">
      <c r="A38" s="11">
        <f>IF('Sub-Grantee'!$Y$44="","",'Sub-Grantee'!$Y$44)</f>
        <v/>
      </c>
      <c r="B38" s="12" t="n"/>
      <c r="C38" s="12" t="n"/>
      <c r="D38" s="12" t="n"/>
      <c r="E38" s="12" t="n"/>
      <c r="F38" s="12" t="n"/>
      <c r="G38" s="13">
        <f>IF($A38="","",SUM($C38:$F38))</f>
        <v/>
      </c>
      <c r="H38" s="13">
        <f>IF($A38="","",N($B38)-$G38)</f>
        <v/>
      </c>
    </row>
    <row r="39">
      <c r="A39" s="11">
        <f>IF('Sub-Grantee'!$Y$45="","",'Sub-Grantee'!$Y$45)</f>
        <v/>
      </c>
      <c r="B39" s="12" t="n"/>
      <c r="C39" s="12" t="n"/>
      <c r="D39" s="12" t="n"/>
      <c r="E39" s="12" t="n"/>
      <c r="F39" s="12" t="n"/>
      <c r="G39" s="13">
        <f>IF($A39="","",SUM($C39:$F39))</f>
        <v/>
      </c>
      <c r="H39" s="13">
        <f>IF($A39="","",N($B39)-$G39)</f>
        <v/>
      </c>
    </row>
    <row r="40">
      <c r="A40" s="11">
        <f>IF('Sub-Grantee'!$Y$46="","",'Sub-Grantee'!$Y$46)</f>
        <v/>
      </c>
      <c r="B40" s="12" t="n"/>
      <c r="C40" s="12" t="n"/>
      <c r="D40" s="12" t="n"/>
      <c r="E40" s="12" t="n"/>
      <c r="F40" s="12" t="n"/>
      <c r="G40" s="13">
        <f>IF($A40="","",SUM($C40:$F40))</f>
        <v/>
      </c>
      <c r="H40" s="13">
        <f>IF($A40="","",N($B40)-$G40)</f>
        <v/>
      </c>
    </row>
    <row r="41">
      <c r="A41" s="11">
        <f>IF('Sub-Grantee'!$Y$47="","",'Sub-Grantee'!$Y$47)</f>
        <v/>
      </c>
      <c r="B41" s="12" t="n"/>
      <c r="C41" s="12" t="n"/>
      <c r="D41" s="12" t="n"/>
      <c r="E41" s="12" t="n"/>
      <c r="F41" s="12" t="n"/>
      <c r="G41" s="13">
        <f>IF($A41="","",SUM($C41:$F41))</f>
        <v/>
      </c>
      <c r="H41" s="13">
        <f>IF($A41="","",N($B41)-$G41)</f>
        <v/>
      </c>
    </row>
    <row r="42">
      <c r="A42" s="11">
        <f>IF('Sub-Grantee'!$Y$48="","",'Sub-Grantee'!$Y$48)</f>
        <v/>
      </c>
      <c r="B42" s="12" t="n"/>
      <c r="C42" s="12" t="n"/>
      <c r="D42" s="12" t="n"/>
      <c r="E42" s="12" t="n"/>
      <c r="F42" s="12" t="n"/>
      <c r="G42" s="13">
        <f>IF($A42="","",SUM($C42:$F42))</f>
        <v/>
      </c>
      <c r="H42" s="13">
        <f>IF($A42="","",N($B42)-$G42)</f>
        <v/>
      </c>
    </row>
    <row r="43">
      <c r="A43" s="11">
        <f>IF('Sub-Grantee'!$Y$49="","",'Sub-Grantee'!$Y$49)</f>
        <v/>
      </c>
      <c r="B43" s="12" t="n"/>
      <c r="C43" s="12" t="n"/>
      <c r="D43" s="12" t="n"/>
      <c r="E43" s="12" t="n"/>
      <c r="F43" s="12" t="n"/>
      <c r="G43" s="13">
        <f>IF($A43="","",SUM($C43:$F43))</f>
        <v/>
      </c>
      <c r="H43" s="13">
        <f>IF($A43="","",N($B43)-$G43)</f>
        <v/>
      </c>
    </row>
    <row r="44">
      <c r="A44" s="11">
        <f>IF('Sub-Grantee'!$Y$50="","",'Sub-Grantee'!$Y$50)</f>
        <v/>
      </c>
      <c r="B44" s="12" t="n"/>
      <c r="C44" s="12" t="n"/>
      <c r="D44" s="12" t="n"/>
      <c r="E44" s="12" t="n"/>
      <c r="F44" s="12" t="n"/>
      <c r="G44" s="13">
        <f>IF($A44="","",SUM($C44:$F44))</f>
        <v/>
      </c>
      <c r="H44" s="13">
        <f>IF($A44="","",N($B44)-$G44)</f>
        <v/>
      </c>
    </row>
    <row r="45">
      <c r="A45" s="11">
        <f>IF('Sub-Grantee'!$Y$51="","",'Sub-Grantee'!$Y$51)</f>
        <v/>
      </c>
      <c r="B45" s="12" t="n"/>
      <c r="C45" s="12" t="n"/>
      <c r="D45" s="12" t="n"/>
      <c r="E45" s="12" t="n"/>
      <c r="F45" s="12" t="n"/>
      <c r="G45" s="13">
        <f>IF($A45="","",SUM($C45:$F45))</f>
        <v/>
      </c>
      <c r="H45" s="13">
        <f>IF($A45="","",N($B45)-$G45)</f>
        <v/>
      </c>
    </row>
    <row r="46">
      <c r="A46" s="11">
        <f>IF('Sub-Grantee'!$Y$52="","",'Sub-Grantee'!$Y$52)</f>
        <v/>
      </c>
      <c r="B46" s="12" t="n"/>
      <c r="C46" s="12" t="n"/>
      <c r="D46" s="12" t="n"/>
      <c r="E46" s="12" t="n"/>
      <c r="F46" s="12" t="n"/>
      <c r="G46" s="13">
        <f>IF($A46="","",SUM($C46:$F46))</f>
        <v/>
      </c>
      <c r="H46" s="13">
        <f>IF($A46="","",N($B46)-$G46)</f>
        <v/>
      </c>
    </row>
    <row r="47">
      <c r="A47" s="11">
        <f>IF('Sub-Grantee'!$Y$53="","",'Sub-Grantee'!$Y$53)</f>
        <v/>
      </c>
      <c r="B47" s="12" t="n"/>
      <c r="C47" s="12" t="n"/>
      <c r="D47" s="12" t="n"/>
      <c r="E47" s="12" t="n"/>
      <c r="F47" s="12" t="n"/>
      <c r="G47" s="13">
        <f>IF($A47="","",SUM($C47:$F47))</f>
        <v/>
      </c>
      <c r="H47" s="13">
        <f>IF($A47="","",N($B47)-$G47)</f>
        <v/>
      </c>
    </row>
    <row r="48">
      <c r="A48" s="11">
        <f>IF('Sub-Grantee'!$Y$54="","",'Sub-Grantee'!$Y$54)</f>
        <v/>
      </c>
      <c r="B48" s="12" t="n"/>
      <c r="C48" s="12" t="n"/>
      <c r="D48" s="12" t="n"/>
      <c r="E48" s="12" t="n"/>
      <c r="F48" s="12" t="n"/>
      <c r="G48" s="13">
        <f>IF($A48="","",SUM($C48:$F48))</f>
        <v/>
      </c>
      <c r="H48" s="13">
        <f>IF($A48="","",N($B48)-$G48)</f>
        <v/>
      </c>
    </row>
    <row r="49">
      <c r="A49" s="11">
        <f>IF('Sub-Grantee'!$Y$55="","",'Sub-Grantee'!$Y$55)</f>
        <v/>
      </c>
      <c r="B49" s="12" t="n"/>
      <c r="C49" s="12" t="n"/>
      <c r="D49" s="12" t="n"/>
      <c r="E49" s="12" t="n"/>
      <c r="F49" s="12" t="n"/>
      <c r="G49" s="13">
        <f>IF($A49="","",SUM($C49:$F49))</f>
        <v/>
      </c>
      <c r="H49" s="13">
        <f>IF($A49="","",N($B49)-$G49)</f>
        <v/>
      </c>
    </row>
    <row r="50">
      <c r="A50" s="11">
        <f>IF('Sub-Grantee'!$Y$56="","",'Sub-Grantee'!$Y$56)</f>
        <v/>
      </c>
      <c r="B50" s="12" t="n"/>
      <c r="C50" s="12" t="n"/>
      <c r="D50" s="12" t="n"/>
      <c r="E50" s="12" t="n"/>
      <c r="F50" s="12" t="n"/>
      <c r="G50" s="13">
        <f>IF($A50="","",SUM($C50:$F50))</f>
        <v/>
      </c>
      <c r="H50" s="13">
        <f>IF($A50="","",N($B50)-$G50)</f>
        <v/>
      </c>
    </row>
    <row r="51">
      <c r="A51" s="11">
        <f>IF('Sub-Grantee'!$Y$57="","",'Sub-Grantee'!$Y$57)</f>
        <v/>
      </c>
      <c r="B51" s="12" t="n"/>
      <c r="C51" s="12" t="n"/>
      <c r="D51" s="12" t="n"/>
      <c r="E51" s="12" t="n"/>
      <c r="F51" s="12" t="n"/>
      <c r="G51" s="13">
        <f>IF($A51="","",SUM($C51:$F51))</f>
        <v/>
      </c>
      <c r="H51" s="13">
        <f>IF($A51="","",N($B51)-$G51)</f>
        <v/>
      </c>
    </row>
    <row r="52">
      <c r="A52" s="11">
        <f>IF('Sub-Grantee'!$Y$58="","",'Sub-Grantee'!$Y$58)</f>
        <v/>
      </c>
      <c r="B52" s="12" t="n"/>
      <c r="C52" s="12" t="n"/>
      <c r="D52" s="12" t="n"/>
      <c r="E52" s="12" t="n"/>
      <c r="F52" s="12" t="n"/>
      <c r="G52" s="13">
        <f>IF($A52="","",SUM($C52:$F52))</f>
        <v/>
      </c>
      <c r="H52" s="13">
        <f>IF($A52="","",N($B52)-$G52)</f>
        <v/>
      </c>
    </row>
    <row r="53">
      <c r="A53" s="11">
        <f>IF('Sub-Grantee'!$Y$59="","",'Sub-Grantee'!$Y$59)</f>
        <v/>
      </c>
      <c r="B53" s="12" t="n"/>
      <c r="C53" s="12" t="n"/>
      <c r="D53" s="12" t="n"/>
      <c r="E53" s="12" t="n"/>
      <c r="F53" s="12" t="n"/>
      <c r="G53" s="13">
        <f>IF($A53="","",SUM($C53:$F53))</f>
        <v/>
      </c>
      <c r="H53" s="13">
        <f>IF($A53="","",N($B53)-$G53)</f>
        <v/>
      </c>
    </row>
    <row r="54">
      <c r="A54" s="11">
        <f>IF('Sub-Grantee'!$Y$60="","",'Sub-Grantee'!$Y$60)</f>
        <v/>
      </c>
      <c r="B54" s="12" t="n"/>
      <c r="C54" s="12" t="n"/>
      <c r="D54" s="12" t="n"/>
      <c r="E54" s="12" t="n"/>
      <c r="F54" s="12" t="n"/>
      <c r="G54" s="13">
        <f>IF($A54="","",SUM($C54:$F54))</f>
        <v/>
      </c>
      <c r="H54" s="13">
        <f>IF($A54="","",N($B54)-$G54)</f>
        <v/>
      </c>
    </row>
    <row r="55">
      <c r="A55" s="11">
        <f>IF('Sub-Grantee'!$Y$61="","",'Sub-Grantee'!$Y$61)</f>
        <v/>
      </c>
      <c r="B55" s="12" t="n"/>
      <c r="C55" s="12" t="n"/>
      <c r="D55" s="12" t="n"/>
      <c r="E55" s="12" t="n"/>
      <c r="F55" s="12" t="n"/>
      <c r="G55" s="13">
        <f>IF($A55="","",SUM($C55:$F55))</f>
        <v/>
      </c>
      <c r="H55" s="13">
        <f>IF($A55="","",N($B55)-$G55)</f>
        <v/>
      </c>
    </row>
    <row r="56">
      <c r="A56" s="11">
        <f>IF('Sub-Grantee'!$Y$62="","",'Sub-Grantee'!$Y$62)</f>
        <v/>
      </c>
      <c r="B56" s="12" t="n"/>
      <c r="C56" s="12" t="n"/>
      <c r="D56" s="12" t="n"/>
      <c r="E56" s="12" t="n"/>
      <c r="F56" s="12" t="n"/>
      <c r="G56" s="13">
        <f>IF($A56="","",SUM($C56:$F56))</f>
        <v/>
      </c>
      <c r="H56" s="13">
        <f>IF($A56="","",N($B56)-$G56)</f>
        <v/>
      </c>
    </row>
    <row r="57">
      <c r="A57" s="11">
        <f>IF('Sub-Grantee'!$Y$63="","",'Sub-Grantee'!$Y$63)</f>
        <v/>
      </c>
      <c r="B57" s="12" t="n"/>
      <c r="C57" s="12" t="n"/>
      <c r="D57" s="12" t="n"/>
      <c r="E57" s="12" t="n"/>
      <c r="F57" s="12" t="n"/>
      <c r="G57" s="13">
        <f>IF($A57="","",SUM($C57:$F57))</f>
        <v/>
      </c>
      <c r="H57" s="13">
        <f>IF($A57="","",N($B57)-$G57)</f>
        <v/>
      </c>
    </row>
    <row r="58">
      <c r="A58" s="11">
        <f>IF('Sub-Grantee'!$Y$64="","",'Sub-Grantee'!$Y$64)</f>
        <v/>
      </c>
      <c r="B58" s="12" t="n"/>
      <c r="C58" s="12" t="n"/>
      <c r="D58" s="12" t="n"/>
      <c r="E58" s="12" t="n"/>
      <c r="F58" s="12" t="n"/>
      <c r="G58" s="13">
        <f>IF($A58="","",SUM($C58:$F58))</f>
        <v/>
      </c>
      <c r="H58" s="13">
        <f>IF($A58="","",N($B58)-$G58)</f>
        <v/>
      </c>
    </row>
    <row r="59">
      <c r="A59" s="11">
        <f>IF('Sub-Grantee'!$Y$65="","",'Sub-Grantee'!$Y$65)</f>
        <v/>
      </c>
      <c r="B59" s="12" t="n"/>
      <c r="C59" s="12" t="n"/>
      <c r="D59" s="12" t="n"/>
      <c r="E59" s="12" t="n"/>
      <c r="F59" s="12" t="n"/>
      <c r="G59" s="13">
        <f>IF($A59="","",SUM($C59:$F59))</f>
        <v/>
      </c>
      <c r="H59" s="13">
        <f>IF($A59="","",N($B59)-$G59)</f>
        <v/>
      </c>
    </row>
    <row r="60">
      <c r="A60" s="11">
        <f>IF('Sub-Grantee'!$Y$66="","",'Sub-Grantee'!$Y$66)</f>
        <v/>
      </c>
      <c r="B60" s="12" t="n"/>
      <c r="C60" s="12" t="n"/>
      <c r="D60" s="12" t="n"/>
      <c r="E60" s="12" t="n"/>
      <c r="F60" s="12" t="n"/>
      <c r="G60" s="13">
        <f>IF($A60="","",SUM($C60:$F60))</f>
        <v/>
      </c>
      <c r="H60" s="13">
        <f>IF($A60="","",N($B60)-$G60)</f>
        <v/>
      </c>
    </row>
    <row r="61">
      <c r="A61" s="11">
        <f>IF('Sub-Grantee'!$Y$67="","",'Sub-Grantee'!$Y$67)</f>
        <v/>
      </c>
      <c r="B61" s="12" t="n"/>
      <c r="C61" s="12" t="n"/>
      <c r="D61" s="12" t="n"/>
      <c r="E61" s="12" t="n"/>
      <c r="F61" s="12" t="n"/>
      <c r="G61" s="13">
        <f>IF($A61="","",SUM($C61:$F61))</f>
        <v/>
      </c>
      <c r="H61" s="13">
        <f>IF($A61="","",N($B61)-$G61)</f>
        <v/>
      </c>
    </row>
    <row r="62">
      <c r="A62" s="11">
        <f>IF('Sub-Grantee'!$Y$68="","",'Sub-Grantee'!$Y$68)</f>
        <v/>
      </c>
      <c r="B62" s="12" t="n"/>
      <c r="C62" s="12" t="n"/>
      <c r="D62" s="12" t="n"/>
      <c r="E62" s="12" t="n"/>
      <c r="F62" s="12" t="n"/>
      <c r="G62" s="13">
        <f>IF($A62="","",SUM($C62:$F62))</f>
        <v/>
      </c>
      <c r="H62" s="13">
        <f>IF($A62="","",N($B62)-$G62)</f>
        <v/>
      </c>
    </row>
    <row r="63">
      <c r="A63" s="11">
        <f>IF('Sub-Grantee'!$Y$69="","",'Sub-Grantee'!$Y$69)</f>
        <v/>
      </c>
      <c r="B63" s="12" t="n"/>
      <c r="C63" s="12" t="n"/>
      <c r="D63" s="12" t="n"/>
      <c r="E63" s="12" t="n"/>
      <c r="F63" s="12" t="n"/>
      <c r="G63" s="13">
        <f>IF($A63="","",SUM($C63:$F63))</f>
        <v/>
      </c>
      <c r="H63" s="13">
        <f>IF($A63="","",N($B63)-$G63)</f>
        <v/>
      </c>
    </row>
    <row r="64">
      <c r="A64" s="11">
        <f>IF('Sub-Grantee'!$Y$70="","",'Sub-Grantee'!$Y$70)</f>
        <v/>
      </c>
      <c r="B64" s="12" t="n"/>
      <c r="C64" s="12" t="n"/>
      <c r="D64" s="12" t="n"/>
      <c r="E64" s="12" t="n"/>
      <c r="F64" s="12" t="n"/>
      <c r="G64" s="13">
        <f>IF($A64="","",SUM($C64:$F64))</f>
        <v/>
      </c>
      <c r="H64" s="13">
        <f>IF($A64="","",N($B64)-$G64)</f>
        <v/>
      </c>
    </row>
    <row r="65">
      <c r="A65" s="11">
        <f>IF('Sub-Grantee'!$Y$71="","",'Sub-Grantee'!$Y$71)</f>
        <v/>
      </c>
      <c r="B65" s="12" t="n"/>
      <c r="C65" s="12" t="n"/>
      <c r="D65" s="12" t="n"/>
      <c r="E65" s="12" t="n"/>
      <c r="F65" s="12" t="n"/>
      <c r="G65" s="13">
        <f>IF($A65="","",SUM($C65:$F65))</f>
        <v/>
      </c>
      <c r="H65" s="13">
        <f>IF($A65="","",N($B65)-$G65)</f>
        <v/>
      </c>
    </row>
    <row r="66">
      <c r="A66" s="11">
        <f>IF('Sub-Grantee'!$Y$72="","",'Sub-Grantee'!$Y$72)</f>
        <v/>
      </c>
      <c r="B66" s="12" t="n"/>
      <c r="C66" s="12" t="n"/>
      <c r="D66" s="12" t="n"/>
      <c r="E66" s="12" t="n"/>
      <c r="F66" s="12" t="n"/>
      <c r="G66" s="13">
        <f>IF($A66="","",SUM($C66:$F66))</f>
        <v/>
      </c>
      <c r="H66" s="13">
        <f>IF($A66="","",N($B66)-$G66)</f>
        <v/>
      </c>
    </row>
  </sheetData>
  <conditionalFormatting sqref="A7:A66">
    <cfRule type="expression" priority="1" dxfId="1">
      <formula>$A7&lt;&gt;""</formula>
    </cfRule>
  </conditionalFormatting>
  <conditionalFormatting sqref="B7:F66">
    <cfRule type="expression" priority="2" dxfId="0">
      <formula>$A7&lt;&gt;""</formula>
    </cfRule>
  </conditionalFormatting>
  <conditionalFormatting sqref="G7:H66">
    <cfRule type="expression" priority="3" dxfId="1">
      <formula>$A7&lt;&gt;""</formula>
    </cfRule>
  </conditionalFormatting>
  <pageMargins left="0.75" right="0.75" top="1" bottom="1" header="0.5" footer="0.5"/>
  <pageSetup fitToHeight="0" fitToWidth="1"/>
</worksheet>
</file>

<file path=xl/worksheets/sheet3.xml><?xml version="1.0" encoding="utf-8"?>
<worksheet xmlns="http://schemas.openxmlformats.org/spreadsheetml/2006/main">
  <sheetPr>
    <tabColor rgb="00BFBFBF"/>
    <outlinePr summaryBelow="1" summaryRight="1"/>
    <pageSetUpPr fitToPage="1"/>
  </sheetPr>
  <dimension ref="A1:C79"/>
  <sheetViews>
    <sheetView showGridLines="0" workbookViewId="0">
      <selection activeCell="A1" sqref="A1"/>
    </sheetView>
  </sheetViews>
  <sheetFormatPr baseColWidth="8" defaultRowHeight="15"/>
  <cols>
    <col width="46" customWidth="1" min="1" max="1"/>
    <col width="20" customWidth="1" min="2" max="2"/>
    <col width="14" customWidth="1" min="3" max="3"/>
  </cols>
  <sheetData>
    <row r="1">
      <c r="A1" s="1" t="inlineStr">
        <is>
          <t>Dashboard</t>
        </is>
      </c>
    </row>
    <row r="2">
      <c r="A2" s="2" t="inlineStr">
        <is>
          <t>Calculated. Nothing to fill in.</t>
        </is>
      </c>
    </row>
    <row r="3" ht="26" customHeight="1">
      <c r="A3" s="14">
        <f>HYPERLINK("mailto:info@cecoe.org?subject="&amp;SUBSTITUTE("Financial Requirements Plan - "&amp;'Sub-Grantee'!$B$6&amp;" - "&amp;'Sub-Grantee'!$B$4&amp;" - "&amp;TEXT(TODAY(),"dd mmm yyyy")," ","%20"),"✉   Email this to info@cecoe.org")</f>
        <v/>
      </c>
    </row>
    <row r="4">
      <c r="A4" s="2" t="inlineStr">
        <is>
          <t>Save the file first, then attach it to the message that opens.</t>
        </is>
      </c>
    </row>
    <row r="6">
      <c r="A6" s="9" t="inlineStr">
        <is>
          <t>Approved budget</t>
        </is>
      </c>
      <c r="B6" s="15">
        <f>Plan!B6</f>
        <v/>
      </c>
    </row>
    <row r="7">
      <c r="A7" s="9" t="inlineStr">
        <is>
          <t>Planned across the periods</t>
        </is>
      </c>
      <c r="B7" s="15">
        <f>Plan!G6</f>
        <v/>
      </c>
    </row>
    <row r="8">
      <c r="A8" s="9" t="inlineStr">
        <is>
          <t>Still to be planned</t>
        </is>
      </c>
      <c r="B8" s="15">
        <f>B6-B7</f>
        <v/>
      </c>
    </row>
    <row r="11">
      <c r="A11" s="6" t="inlineStr">
        <is>
          <t>PLANNED BY PERIOD</t>
        </is>
      </c>
    </row>
    <row r="12" ht="30" customHeight="1">
      <c r="A12" s="7" t="inlineStr">
        <is>
          <t>Period</t>
        </is>
      </c>
      <c r="B12" s="7" t="inlineStr">
        <is>
          <t>Planned (ETB)</t>
        </is>
      </c>
      <c r="C12" s="7" t="inlineStr">
        <is>
          <t>% of budget</t>
        </is>
      </c>
    </row>
    <row r="13">
      <c r="A13" s="16" t="inlineStr">
        <is>
          <t>Period 1</t>
        </is>
      </c>
      <c r="B13" s="17">
        <f>Plan!C6</f>
        <v/>
      </c>
      <c r="C13" s="18">
        <f>IFERROR(B13/$B$6,0)</f>
        <v/>
      </c>
    </row>
    <row r="14">
      <c r="A14" s="16" t="inlineStr">
        <is>
          <t>Period 2</t>
        </is>
      </c>
      <c r="B14" s="17">
        <f>Plan!D6</f>
        <v/>
      </c>
      <c r="C14" s="18">
        <f>IFERROR(B14/$B$6,0)</f>
        <v/>
      </c>
    </row>
    <row r="15">
      <c r="A15" s="16" t="inlineStr">
        <is>
          <t>Period 3</t>
        </is>
      </c>
      <c r="B15" s="17">
        <f>Plan!E6</f>
        <v/>
      </c>
      <c r="C15" s="18">
        <f>IFERROR(B15/$B$6,0)</f>
        <v/>
      </c>
    </row>
    <row r="16">
      <c r="A16" s="16" t="inlineStr">
        <is>
          <t>Period 4</t>
        </is>
      </c>
      <c r="B16" s="17">
        <f>Plan!F6</f>
        <v/>
      </c>
      <c r="C16" s="18">
        <f>IFERROR(B16/$B$6,0)</f>
        <v/>
      </c>
    </row>
    <row r="18">
      <c r="A18" s="6" t="inlineStr">
        <is>
          <t>BY ADMIN LINE / ACTIVITY</t>
        </is>
      </c>
    </row>
    <row r="19" ht="30" customHeight="1">
      <c r="A19" s="7" t="inlineStr">
        <is>
          <t>Admin line / activity</t>
        </is>
      </c>
      <c r="B19" s="7" t="inlineStr">
        <is>
          <t>Approved (ETB)</t>
        </is>
      </c>
      <c r="C19" s="7" t="inlineStr">
        <is>
          <t>Planned (ETB)</t>
        </is>
      </c>
    </row>
    <row r="20">
      <c r="A20" s="11">
        <f>IF(Plan!$A7="","",Plan!$A7)</f>
        <v/>
      </c>
      <c r="B20" s="13">
        <f>IF($A20="","",Plan!B7)</f>
        <v/>
      </c>
      <c r="C20" s="13">
        <f>IF($A20="","",Plan!G7)</f>
        <v/>
      </c>
    </row>
    <row r="21">
      <c r="A21" s="11">
        <f>IF(Plan!$A8="","",Plan!$A8)</f>
        <v/>
      </c>
      <c r="B21" s="13">
        <f>IF($A21="","",Plan!B8)</f>
        <v/>
      </c>
      <c r="C21" s="13">
        <f>IF($A21="","",Plan!G8)</f>
        <v/>
      </c>
    </row>
    <row r="22">
      <c r="A22" s="11">
        <f>IF(Plan!$A9="","",Plan!$A9)</f>
        <v/>
      </c>
      <c r="B22" s="13">
        <f>IF($A22="","",Plan!B9)</f>
        <v/>
      </c>
      <c r="C22" s="13">
        <f>IF($A22="","",Plan!G9)</f>
        <v/>
      </c>
    </row>
    <row r="23">
      <c r="A23" s="11">
        <f>IF(Plan!$A10="","",Plan!$A10)</f>
        <v/>
      </c>
      <c r="B23" s="13">
        <f>IF($A23="","",Plan!B10)</f>
        <v/>
      </c>
      <c r="C23" s="13">
        <f>IF($A23="","",Plan!G10)</f>
        <v/>
      </c>
    </row>
    <row r="24">
      <c r="A24" s="11">
        <f>IF(Plan!$A11="","",Plan!$A11)</f>
        <v/>
      </c>
      <c r="B24" s="13">
        <f>IF($A24="","",Plan!B11)</f>
        <v/>
      </c>
      <c r="C24" s="13">
        <f>IF($A24="","",Plan!G11)</f>
        <v/>
      </c>
    </row>
    <row r="25">
      <c r="A25" s="11">
        <f>IF(Plan!$A12="","",Plan!$A12)</f>
        <v/>
      </c>
      <c r="B25" s="13">
        <f>IF($A25="","",Plan!B12)</f>
        <v/>
      </c>
      <c r="C25" s="13">
        <f>IF($A25="","",Plan!G12)</f>
        <v/>
      </c>
    </row>
    <row r="26">
      <c r="A26" s="11">
        <f>IF(Plan!$A13="","",Plan!$A13)</f>
        <v/>
      </c>
      <c r="B26" s="13">
        <f>IF($A26="","",Plan!B13)</f>
        <v/>
      </c>
      <c r="C26" s="13">
        <f>IF($A26="","",Plan!G13)</f>
        <v/>
      </c>
    </row>
    <row r="27">
      <c r="A27" s="11">
        <f>IF(Plan!$A14="","",Plan!$A14)</f>
        <v/>
      </c>
      <c r="B27" s="13">
        <f>IF($A27="","",Plan!B14)</f>
        <v/>
      </c>
      <c r="C27" s="13">
        <f>IF($A27="","",Plan!G14)</f>
        <v/>
      </c>
    </row>
    <row r="28">
      <c r="A28" s="11">
        <f>IF(Plan!$A15="","",Plan!$A15)</f>
        <v/>
      </c>
      <c r="B28" s="13">
        <f>IF($A28="","",Plan!B15)</f>
        <v/>
      </c>
      <c r="C28" s="13">
        <f>IF($A28="","",Plan!G15)</f>
        <v/>
      </c>
    </row>
    <row r="29">
      <c r="A29" s="11">
        <f>IF(Plan!$A16="","",Plan!$A16)</f>
        <v/>
      </c>
      <c r="B29" s="13">
        <f>IF($A29="","",Plan!B16)</f>
        <v/>
      </c>
      <c r="C29" s="13">
        <f>IF($A29="","",Plan!G16)</f>
        <v/>
      </c>
    </row>
    <row r="30">
      <c r="A30" s="11">
        <f>IF(Plan!$A17="","",Plan!$A17)</f>
        <v/>
      </c>
      <c r="B30" s="13">
        <f>IF($A30="","",Plan!B17)</f>
        <v/>
      </c>
      <c r="C30" s="13">
        <f>IF($A30="","",Plan!G17)</f>
        <v/>
      </c>
    </row>
    <row r="31">
      <c r="A31" s="11">
        <f>IF(Plan!$A18="","",Plan!$A18)</f>
        <v/>
      </c>
      <c r="B31" s="13">
        <f>IF($A31="","",Plan!B18)</f>
        <v/>
      </c>
      <c r="C31" s="13">
        <f>IF($A31="","",Plan!G18)</f>
        <v/>
      </c>
    </row>
    <row r="32">
      <c r="A32" s="11">
        <f>IF(Plan!$A19="","",Plan!$A19)</f>
        <v/>
      </c>
      <c r="B32" s="13">
        <f>IF($A32="","",Plan!B19)</f>
        <v/>
      </c>
      <c r="C32" s="13">
        <f>IF($A32="","",Plan!G19)</f>
        <v/>
      </c>
    </row>
    <row r="33">
      <c r="A33" s="11">
        <f>IF(Plan!$A20="","",Plan!$A20)</f>
        <v/>
      </c>
      <c r="B33" s="13">
        <f>IF($A33="","",Plan!B20)</f>
        <v/>
      </c>
      <c r="C33" s="13">
        <f>IF($A33="","",Plan!G20)</f>
        <v/>
      </c>
    </row>
    <row r="34">
      <c r="A34" s="11">
        <f>IF(Plan!$A21="","",Plan!$A21)</f>
        <v/>
      </c>
      <c r="B34" s="13">
        <f>IF($A34="","",Plan!B21)</f>
        <v/>
      </c>
      <c r="C34" s="13">
        <f>IF($A34="","",Plan!G21)</f>
        <v/>
      </c>
    </row>
    <row r="35">
      <c r="A35" s="11">
        <f>IF(Plan!$A22="","",Plan!$A22)</f>
        <v/>
      </c>
      <c r="B35" s="13">
        <f>IF($A35="","",Plan!B22)</f>
        <v/>
      </c>
      <c r="C35" s="13">
        <f>IF($A35="","",Plan!G22)</f>
        <v/>
      </c>
    </row>
    <row r="36">
      <c r="A36" s="11">
        <f>IF(Plan!$A23="","",Plan!$A23)</f>
        <v/>
      </c>
      <c r="B36" s="13">
        <f>IF($A36="","",Plan!B23)</f>
        <v/>
      </c>
      <c r="C36" s="13">
        <f>IF($A36="","",Plan!G23)</f>
        <v/>
      </c>
    </row>
    <row r="37">
      <c r="A37" s="11">
        <f>IF(Plan!$A24="","",Plan!$A24)</f>
        <v/>
      </c>
      <c r="B37" s="13">
        <f>IF($A37="","",Plan!B24)</f>
        <v/>
      </c>
      <c r="C37" s="13">
        <f>IF($A37="","",Plan!G24)</f>
        <v/>
      </c>
    </row>
    <row r="38">
      <c r="A38" s="11">
        <f>IF(Plan!$A25="","",Plan!$A25)</f>
        <v/>
      </c>
      <c r="B38" s="13">
        <f>IF($A38="","",Plan!B25)</f>
        <v/>
      </c>
      <c r="C38" s="13">
        <f>IF($A38="","",Plan!G25)</f>
        <v/>
      </c>
    </row>
    <row r="39">
      <c r="A39" s="11">
        <f>IF(Plan!$A26="","",Plan!$A26)</f>
        <v/>
      </c>
      <c r="B39" s="13">
        <f>IF($A39="","",Plan!B26)</f>
        <v/>
      </c>
      <c r="C39" s="13">
        <f>IF($A39="","",Plan!G26)</f>
        <v/>
      </c>
    </row>
    <row r="40">
      <c r="A40" s="11">
        <f>IF(Plan!$A27="","",Plan!$A27)</f>
        <v/>
      </c>
      <c r="B40" s="13">
        <f>IF($A40="","",Plan!B27)</f>
        <v/>
      </c>
      <c r="C40" s="13">
        <f>IF($A40="","",Plan!G27)</f>
        <v/>
      </c>
    </row>
    <row r="41">
      <c r="A41" s="11">
        <f>IF(Plan!$A28="","",Plan!$A28)</f>
        <v/>
      </c>
      <c r="B41" s="13">
        <f>IF($A41="","",Plan!B28)</f>
        <v/>
      </c>
      <c r="C41" s="13">
        <f>IF($A41="","",Plan!G28)</f>
        <v/>
      </c>
    </row>
    <row r="42">
      <c r="A42" s="11">
        <f>IF(Plan!$A29="","",Plan!$A29)</f>
        <v/>
      </c>
      <c r="B42" s="13">
        <f>IF($A42="","",Plan!B29)</f>
        <v/>
      </c>
      <c r="C42" s="13">
        <f>IF($A42="","",Plan!G29)</f>
        <v/>
      </c>
    </row>
    <row r="43">
      <c r="A43" s="11">
        <f>IF(Plan!$A30="","",Plan!$A30)</f>
        <v/>
      </c>
      <c r="B43" s="13">
        <f>IF($A43="","",Plan!B30)</f>
        <v/>
      </c>
      <c r="C43" s="13">
        <f>IF($A43="","",Plan!G30)</f>
        <v/>
      </c>
    </row>
    <row r="44">
      <c r="A44" s="11">
        <f>IF(Plan!$A31="","",Plan!$A31)</f>
        <v/>
      </c>
      <c r="B44" s="13">
        <f>IF($A44="","",Plan!B31)</f>
        <v/>
      </c>
      <c r="C44" s="13">
        <f>IF($A44="","",Plan!G31)</f>
        <v/>
      </c>
    </row>
    <row r="45">
      <c r="A45" s="11">
        <f>IF(Plan!$A32="","",Plan!$A32)</f>
        <v/>
      </c>
      <c r="B45" s="13">
        <f>IF($A45="","",Plan!B32)</f>
        <v/>
      </c>
      <c r="C45" s="13">
        <f>IF($A45="","",Plan!G32)</f>
        <v/>
      </c>
    </row>
    <row r="46">
      <c r="A46" s="11">
        <f>IF(Plan!$A33="","",Plan!$A33)</f>
        <v/>
      </c>
      <c r="B46" s="13">
        <f>IF($A46="","",Plan!B33)</f>
        <v/>
      </c>
      <c r="C46" s="13">
        <f>IF($A46="","",Plan!G33)</f>
        <v/>
      </c>
    </row>
    <row r="47">
      <c r="A47" s="11">
        <f>IF(Plan!$A34="","",Plan!$A34)</f>
        <v/>
      </c>
      <c r="B47" s="13">
        <f>IF($A47="","",Plan!B34)</f>
        <v/>
      </c>
      <c r="C47" s="13">
        <f>IF($A47="","",Plan!G34)</f>
        <v/>
      </c>
    </row>
    <row r="48">
      <c r="A48" s="11">
        <f>IF(Plan!$A35="","",Plan!$A35)</f>
        <v/>
      </c>
      <c r="B48" s="13">
        <f>IF($A48="","",Plan!B35)</f>
        <v/>
      </c>
      <c r="C48" s="13">
        <f>IF($A48="","",Plan!G35)</f>
        <v/>
      </c>
    </row>
    <row r="49">
      <c r="A49" s="11">
        <f>IF(Plan!$A36="","",Plan!$A36)</f>
        <v/>
      </c>
      <c r="B49" s="13">
        <f>IF($A49="","",Plan!B36)</f>
        <v/>
      </c>
      <c r="C49" s="13">
        <f>IF($A49="","",Plan!G36)</f>
        <v/>
      </c>
    </row>
    <row r="50">
      <c r="A50" s="11">
        <f>IF(Plan!$A37="","",Plan!$A37)</f>
        <v/>
      </c>
      <c r="B50" s="13">
        <f>IF($A50="","",Plan!B37)</f>
        <v/>
      </c>
      <c r="C50" s="13">
        <f>IF($A50="","",Plan!G37)</f>
        <v/>
      </c>
    </row>
    <row r="51">
      <c r="A51" s="11">
        <f>IF(Plan!$A38="","",Plan!$A38)</f>
        <v/>
      </c>
      <c r="B51" s="13">
        <f>IF($A51="","",Plan!B38)</f>
        <v/>
      </c>
      <c r="C51" s="13">
        <f>IF($A51="","",Plan!G38)</f>
        <v/>
      </c>
    </row>
    <row r="52">
      <c r="A52" s="11">
        <f>IF(Plan!$A39="","",Plan!$A39)</f>
        <v/>
      </c>
      <c r="B52" s="13">
        <f>IF($A52="","",Plan!B39)</f>
        <v/>
      </c>
      <c r="C52" s="13">
        <f>IF($A52="","",Plan!G39)</f>
        <v/>
      </c>
    </row>
    <row r="53">
      <c r="A53" s="11">
        <f>IF(Plan!$A40="","",Plan!$A40)</f>
        <v/>
      </c>
      <c r="B53" s="13">
        <f>IF($A53="","",Plan!B40)</f>
        <v/>
      </c>
      <c r="C53" s="13">
        <f>IF($A53="","",Plan!G40)</f>
        <v/>
      </c>
    </row>
    <row r="54">
      <c r="A54" s="11">
        <f>IF(Plan!$A41="","",Plan!$A41)</f>
        <v/>
      </c>
      <c r="B54" s="13">
        <f>IF($A54="","",Plan!B41)</f>
        <v/>
      </c>
      <c r="C54" s="13">
        <f>IF($A54="","",Plan!G41)</f>
        <v/>
      </c>
    </row>
    <row r="55">
      <c r="A55" s="11">
        <f>IF(Plan!$A42="","",Plan!$A42)</f>
        <v/>
      </c>
      <c r="B55" s="13">
        <f>IF($A55="","",Plan!B42)</f>
        <v/>
      </c>
      <c r="C55" s="13">
        <f>IF($A55="","",Plan!G42)</f>
        <v/>
      </c>
    </row>
    <row r="56">
      <c r="A56" s="11">
        <f>IF(Plan!$A43="","",Plan!$A43)</f>
        <v/>
      </c>
      <c r="B56" s="13">
        <f>IF($A56="","",Plan!B43)</f>
        <v/>
      </c>
      <c r="C56" s="13">
        <f>IF($A56="","",Plan!G43)</f>
        <v/>
      </c>
    </row>
    <row r="57">
      <c r="A57" s="11">
        <f>IF(Plan!$A44="","",Plan!$A44)</f>
        <v/>
      </c>
      <c r="B57" s="13">
        <f>IF($A57="","",Plan!B44)</f>
        <v/>
      </c>
      <c r="C57" s="13">
        <f>IF($A57="","",Plan!G44)</f>
        <v/>
      </c>
    </row>
    <row r="58">
      <c r="A58" s="11">
        <f>IF(Plan!$A45="","",Plan!$A45)</f>
        <v/>
      </c>
      <c r="B58" s="13">
        <f>IF($A58="","",Plan!B45)</f>
        <v/>
      </c>
      <c r="C58" s="13">
        <f>IF($A58="","",Plan!G45)</f>
        <v/>
      </c>
    </row>
    <row r="59">
      <c r="A59" s="11">
        <f>IF(Plan!$A46="","",Plan!$A46)</f>
        <v/>
      </c>
      <c r="B59" s="13">
        <f>IF($A59="","",Plan!B46)</f>
        <v/>
      </c>
      <c r="C59" s="13">
        <f>IF($A59="","",Plan!G46)</f>
        <v/>
      </c>
    </row>
    <row r="60">
      <c r="A60" s="11">
        <f>IF(Plan!$A47="","",Plan!$A47)</f>
        <v/>
      </c>
      <c r="B60" s="13">
        <f>IF($A60="","",Plan!B47)</f>
        <v/>
      </c>
      <c r="C60" s="13">
        <f>IF($A60="","",Plan!G47)</f>
        <v/>
      </c>
    </row>
    <row r="61">
      <c r="A61" s="11">
        <f>IF(Plan!$A48="","",Plan!$A48)</f>
        <v/>
      </c>
      <c r="B61" s="13">
        <f>IF($A61="","",Plan!B48)</f>
        <v/>
      </c>
      <c r="C61" s="13">
        <f>IF($A61="","",Plan!G48)</f>
        <v/>
      </c>
    </row>
    <row r="62">
      <c r="A62" s="11">
        <f>IF(Plan!$A49="","",Plan!$A49)</f>
        <v/>
      </c>
      <c r="B62" s="13">
        <f>IF($A62="","",Plan!B49)</f>
        <v/>
      </c>
      <c r="C62" s="13">
        <f>IF($A62="","",Plan!G49)</f>
        <v/>
      </c>
    </row>
    <row r="63">
      <c r="A63" s="11">
        <f>IF(Plan!$A50="","",Plan!$A50)</f>
        <v/>
      </c>
      <c r="B63" s="13">
        <f>IF($A63="","",Plan!B50)</f>
        <v/>
      </c>
      <c r="C63" s="13">
        <f>IF($A63="","",Plan!G50)</f>
        <v/>
      </c>
    </row>
    <row r="64">
      <c r="A64" s="11">
        <f>IF(Plan!$A51="","",Plan!$A51)</f>
        <v/>
      </c>
      <c r="B64" s="13">
        <f>IF($A64="","",Plan!B51)</f>
        <v/>
      </c>
      <c r="C64" s="13">
        <f>IF($A64="","",Plan!G51)</f>
        <v/>
      </c>
    </row>
    <row r="65">
      <c r="A65" s="11">
        <f>IF(Plan!$A52="","",Plan!$A52)</f>
        <v/>
      </c>
      <c r="B65" s="13">
        <f>IF($A65="","",Plan!B52)</f>
        <v/>
      </c>
      <c r="C65" s="13">
        <f>IF($A65="","",Plan!G52)</f>
        <v/>
      </c>
    </row>
    <row r="66">
      <c r="A66" s="11">
        <f>IF(Plan!$A53="","",Plan!$A53)</f>
        <v/>
      </c>
      <c r="B66" s="13">
        <f>IF($A66="","",Plan!B53)</f>
        <v/>
      </c>
      <c r="C66" s="13">
        <f>IF($A66="","",Plan!G53)</f>
        <v/>
      </c>
    </row>
    <row r="67">
      <c r="A67" s="11">
        <f>IF(Plan!$A54="","",Plan!$A54)</f>
        <v/>
      </c>
      <c r="B67" s="13">
        <f>IF($A67="","",Plan!B54)</f>
        <v/>
      </c>
      <c r="C67" s="13">
        <f>IF($A67="","",Plan!G54)</f>
        <v/>
      </c>
    </row>
    <row r="68">
      <c r="A68" s="11">
        <f>IF(Plan!$A55="","",Plan!$A55)</f>
        <v/>
      </c>
      <c r="B68" s="13">
        <f>IF($A68="","",Plan!B55)</f>
        <v/>
      </c>
      <c r="C68" s="13">
        <f>IF($A68="","",Plan!G55)</f>
        <v/>
      </c>
    </row>
    <row r="69">
      <c r="A69" s="11">
        <f>IF(Plan!$A56="","",Plan!$A56)</f>
        <v/>
      </c>
      <c r="B69" s="13">
        <f>IF($A69="","",Plan!B56)</f>
        <v/>
      </c>
      <c r="C69" s="13">
        <f>IF($A69="","",Plan!G56)</f>
        <v/>
      </c>
    </row>
    <row r="70">
      <c r="A70" s="11">
        <f>IF(Plan!$A57="","",Plan!$A57)</f>
        <v/>
      </c>
      <c r="B70" s="13">
        <f>IF($A70="","",Plan!B57)</f>
        <v/>
      </c>
      <c r="C70" s="13">
        <f>IF($A70="","",Plan!G57)</f>
        <v/>
      </c>
    </row>
    <row r="71">
      <c r="A71" s="11">
        <f>IF(Plan!$A58="","",Plan!$A58)</f>
        <v/>
      </c>
      <c r="B71" s="13">
        <f>IF($A71="","",Plan!B58)</f>
        <v/>
      </c>
      <c r="C71" s="13">
        <f>IF($A71="","",Plan!G58)</f>
        <v/>
      </c>
    </row>
    <row r="72">
      <c r="A72" s="11">
        <f>IF(Plan!$A59="","",Plan!$A59)</f>
        <v/>
      </c>
      <c r="B72" s="13">
        <f>IF($A72="","",Plan!B59)</f>
        <v/>
      </c>
      <c r="C72" s="13">
        <f>IF($A72="","",Plan!G59)</f>
        <v/>
      </c>
    </row>
    <row r="73">
      <c r="A73" s="11">
        <f>IF(Plan!$A60="","",Plan!$A60)</f>
        <v/>
      </c>
      <c r="B73" s="13">
        <f>IF($A73="","",Plan!B60)</f>
        <v/>
      </c>
      <c r="C73" s="13">
        <f>IF($A73="","",Plan!G60)</f>
        <v/>
      </c>
    </row>
    <row r="74">
      <c r="A74" s="11">
        <f>IF(Plan!$A61="","",Plan!$A61)</f>
        <v/>
      </c>
      <c r="B74" s="13">
        <f>IF($A74="","",Plan!B61)</f>
        <v/>
      </c>
      <c r="C74" s="13">
        <f>IF($A74="","",Plan!G61)</f>
        <v/>
      </c>
    </row>
    <row r="75">
      <c r="A75" s="11">
        <f>IF(Plan!$A62="","",Plan!$A62)</f>
        <v/>
      </c>
      <c r="B75" s="13">
        <f>IF($A75="","",Plan!B62)</f>
        <v/>
      </c>
      <c r="C75" s="13">
        <f>IF($A75="","",Plan!G62)</f>
        <v/>
      </c>
    </row>
    <row r="76">
      <c r="A76" s="11">
        <f>IF(Plan!$A63="","",Plan!$A63)</f>
        <v/>
      </c>
      <c r="B76" s="13">
        <f>IF($A76="","",Plan!B63)</f>
        <v/>
      </c>
      <c r="C76" s="13">
        <f>IF($A76="","",Plan!G63)</f>
        <v/>
      </c>
    </row>
    <row r="77">
      <c r="A77" s="11">
        <f>IF(Plan!$A64="","",Plan!$A64)</f>
        <v/>
      </c>
      <c r="B77" s="13">
        <f>IF($A77="","",Plan!B64)</f>
        <v/>
      </c>
      <c r="C77" s="13">
        <f>IF($A77="","",Plan!G64)</f>
        <v/>
      </c>
    </row>
    <row r="78">
      <c r="A78" s="11">
        <f>IF(Plan!$A65="","",Plan!$A65)</f>
        <v/>
      </c>
      <c r="B78" s="13">
        <f>IF($A78="","",Plan!B65)</f>
        <v/>
      </c>
      <c r="C78" s="13">
        <f>IF($A78="","",Plan!G65)</f>
        <v/>
      </c>
    </row>
    <row r="79">
      <c r="A79" s="11">
        <f>IF(Plan!$A66="","",Plan!$A66)</f>
        <v/>
      </c>
      <c r="B79" s="13">
        <f>IF($A79="","",Plan!B66)</f>
        <v/>
      </c>
      <c r="C79" s="13">
        <f>IF($A79="","",Plan!G66)</f>
        <v/>
      </c>
    </row>
  </sheetData>
  <mergeCells count="1">
    <mergeCell ref="A3:C3"/>
  </mergeCells>
  <conditionalFormatting sqref="A20:C79">
    <cfRule type="expression" priority="1" dxfId="1">
      <formula>$A20&lt;&gt;""</formula>
    </cfRule>
  </conditionalFormatting>
  <pageMargins left="0.75" right="0.75" top="1" bottom="1" header="0.5" footer="0.5"/>
  <pageSetup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2026-07-30T08:21:54Z</dcterms:created>
  <dcterms:modified xmlns:dcterms="http://purl.org/dc/terms/" xmlns:xsi="http://www.w3.org/2001/XMLSchema-instance" xsi:type="dcterms:W3CDTF">2026-07-30T08:21:54Z</dcterms:modified>
</cp:coreProperties>
</file>